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itadze\Desktop\ჩემი\may workings\ივნისი\reports\"/>
    </mc:Choice>
  </mc:AlternateContent>
  <bookViews>
    <workbookView xWindow="0" yWindow="0" windowWidth="20490" windowHeight="7050"/>
  </bookViews>
  <sheets>
    <sheet name="IS" sheetId="2" r:id="rId1"/>
    <sheet name="BS" sheetId="1" r:id="rId2"/>
    <sheet name="Insurance-Reinsurance" sheetId="3" r:id="rId3"/>
  </sheets>
  <externalReferences>
    <externalReference r:id="rId4"/>
    <externalReference r:id="rId5"/>
  </externalReference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AA45" i="3" l="1"/>
  <c r="T45" i="3"/>
  <c r="W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AA44" i="3"/>
  <c r="Z44" i="3"/>
  <c r="T44" i="3"/>
  <c r="X44" i="3" s="1"/>
  <c r="S44" i="3"/>
  <c r="W44" i="3" s="1"/>
  <c r="R44" i="3"/>
  <c r="U44" i="3" s="1"/>
  <c r="Q44" i="3"/>
  <c r="P44" i="3"/>
  <c r="O44" i="3"/>
  <c r="N44" i="3"/>
  <c r="M44" i="3"/>
  <c r="L44" i="3"/>
  <c r="K44" i="3"/>
  <c r="J44" i="3"/>
  <c r="I44" i="3"/>
  <c r="Z40" i="3"/>
  <c r="W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V34" i="3"/>
  <c r="R34" i="3"/>
  <c r="Q34" i="3"/>
  <c r="M34" i="3"/>
  <c r="J34" i="3"/>
  <c r="I34" i="3"/>
  <c r="E34" i="3"/>
  <c r="D34" i="3"/>
  <c r="H33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X30" i="3"/>
  <c r="T30" i="3"/>
  <c r="Q30" i="3"/>
  <c r="P30" i="3"/>
  <c r="M30" i="3"/>
  <c r="L30" i="3"/>
  <c r="I30" i="3"/>
  <c r="G30" i="3"/>
  <c r="D30" i="3"/>
  <c r="C30" i="3"/>
  <c r="AA24" i="3"/>
  <c r="X24" i="3"/>
  <c r="Q24" i="3"/>
  <c r="O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H23" i="3"/>
  <c r="T21" i="3"/>
  <c r="W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O21" i="3"/>
  <c r="M21" i="3"/>
  <c r="K21" i="3"/>
  <c r="J21" i="3"/>
  <c r="I21" i="3"/>
  <c r="G21" i="3"/>
  <c r="C21" i="3"/>
  <c r="AA17" i="3"/>
  <c r="X17" i="3"/>
  <c r="P17" i="3"/>
  <c r="O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L50" i="3" s="1"/>
  <c r="AK11" i="3"/>
  <c r="AK50" i="3" s="1"/>
  <c r="AJ11" i="3"/>
  <c r="AJ50" i="3" s="1"/>
  <c r="AI11" i="3"/>
  <c r="AH11" i="3"/>
  <c r="AH50" i="3" s="1"/>
  <c r="AG11" i="3"/>
  <c r="AG50" i="3" s="1"/>
  <c r="AF11" i="3"/>
  <c r="AF50" i="3" s="1"/>
  <c r="AE11" i="3"/>
  <c r="AD11" i="3"/>
  <c r="AD50" i="3" s="1"/>
  <c r="AC11" i="3"/>
  <c r="AC50" i="3" s="1"/>
  <c r="X11" i="3"/>
  <c r="W11" i="3"/>
  <c r="V11" i="3"/>
  <c r="T11" i="3"/>
  <c r="P11" i="3"/>
  <c r="M11" i="3"/>
  <c r="L11" i="3"/>
  <c r="G11" i="3"/>
  <c r="C11" i="3"/>
  <c r="X40" i="3" l="1"/>
  <c r="S24" i="3"/>
  <c r="Z50" i="3"/>
  <c r="AA50" i="3"/>
  <c r="I50" i="3"/>
  <c r="O50" i="3"/>
  <c r="J50" i="3"/>
  <c r="Q50" i="3"/>
  <c r="D50" i="3"/>
  <c r="V17" i="3"/>
  <c r="V24" i="3"/>
  <c r="W17" i="3"/>
  <c r="F21" i="3"/>
  <c r="H22" i="3"/>
  <c r="H21" i="3" s="1"/>
  <c r="V21" i="3"/>
  <c r="Y21" i="3"/>
  <c r="X21" i="3"/>
  <c r="E11" i="3"/>
  <c r="R11" i="3"/>
  <c r="AE50" i="3"/>
  <c r="AI50" i="3"/>
  <c r="K17" i="3"/>
  <c r="S17" i="3"/>
  <c r="S50" i="3" s="1"/>
  <c r="N24" i="3"/>
  <c r="V45" i="3"/>
  <c r="G50" i="3"/>
  <c r="L50" i="3"/>
  <c r="P50" i="3"/>
  <c r="T17" i="3"/>
  <c r="T50" i="3" s="1"/>
  <c r="R24" i="3"/>
  <c r="W24" i="3"/>
  <c r="W50" i="3" s="1"/>
  <c r="H29" i="3"/>
  <c r="V30" i="3"/>
  <c r="U24" i="3"/>
  <c r="E30" i="3"/>
  <c r="N30" i="3"/>
  <c r="U30" i="3"/>
  <c r="R30" i="3"/>
  <c r="W30" i="3"/>
  <c r="N45" i="3"/>
  <c r="M50" i="3"/>
  <c r="F30" i="3"/>
  <c r="W34" i="3"/>
  <c r="X34" i="3"/>
  <c r="V44" i="3"/>
  <c r="Y44" i="3" s="1"/>
  <c r="X45" i="3"/>
  <c r="K34" i="3"/>
  <c r="S34" i="3"/>
  <c r="K45" i="3"/>
  <c r="S45" i="3"/>
  <c r="C34" i="3"/>
  <c r="C50" i="3" s="1"/>
  <c r="R40" i="3"/>
  <c r="C45" i="3"/>
  <c r="F70" i="2"/>
  <c r="F68" i="2"/>
  <c r="F66" i="2"/>
  <c r="F65" i="2"/>
  <c r="F64" i="2"/>
  <c r="F59" i="2"/>
  <c r="F58" i="2"/>
  <c r="F57" i="2"/>
  <c r="F56" i="2"/>
  <c r="F55" i="2"/>
  <c r="F54" i="2"/>
  <c r="F53" i="2"/>
  <c r="F52" i="2"/>
  <c r="F61" i="2" s="1"/>
  <c r="E61" i="2"/>
  <c r="F49" i="2"/>
  <c r="E49" i="2"/>
  <c r="F40" i="2"/>
  <c r="F38" i="2"/>
  <c r="F31" i="2"/>
  <c r="F30" i="2"/>
  <c r="F35" i="2" s="1"/>
  <c r="F26" i="2"/>
  <c r="F25" i="2"/>
  <c r="F29" i="2" s="1"/>
  <c r="F41" i="2" s="1"/>
  <c r="E41" i="2"/>
  <c r="F21" i="2"/>
  <c r="F15" i="2"/>
  <c r="F14" i="2"/>
  <c r="F19" i="2" s="1"/>
  <c r="F10" i="2"/>
  <c r="F9" i="2"/>
  <c r="F13" i="2" s="1"/>
  <c r="F22" i="2" s="1"/>
  <c r="F43" i="2" s="1"/>
  <c r="F72" i="2" s="1"/>
  <c r="F74" i="2" s="1"/>
  <c r="F49" i="1"/>
  <c r="E49" i="1"/>
  <c r="F39" i="1"/>
  <c r="F37" i="1"/>
  <c r="F36" i="1"/>
  <c r="F35" i="1"/>
  <c r="F34" i="1"/>
  <c r="F33" i="1"/>
  <c r="F31" i="1"/>
  <c r="F30" i="1"/>
  <c r="F40" i="1" s="1"/>
  <c r="F50" i="1" s="1"/>
  <c r="E40" i="1"/>
  <c r="F26" i="1"/>
  <c r="F23" i="1"/>
  <c r="F21" i="1"/>
  <c r="F20" i="1"/>
  <c r="F19" i="1"/>
  <c r="F18" i="1"/>
  <c r="F17" i="1"/>
  <c r="F15" i="1"/>
  <c r="F14" i="1"/>
  <c r="F13" i="1"/>
  <c r="F12" i="1"/>
  <c r="F11" i="1"/>
  <c r="F10" i="1"/>
  <c r="F27" i="1" s="1"/>
  <c r="F9" i="1"/>
  <c r="X50" i="3" l="1"/>
  <c r="K50" i="3"/>
  <c r="N50" i="3"/>
  <c r="U34" i="3"/>
  <c r="H24" i="3"/>
  <c r="F24" i="3"/>
  <c r="F50" i="3" s="1"/>
  <c r="U21" i="3"/>
  <c r="Y24" i="3"/>
  <c r="U45" i="3"/>
  <c r="Y30" i="3"/>
  <c r="R50" i="3"/>
  <c r="E50" i="3"/>
  <c r="H50" i="3"/>
  <c r="Y17" i="3"/>
  <c r="Y40" i="3"/>
  <c r="V40" i="3"/>
  <c r="V50" i="3" s="1"/>
  <c r="Y34" i="3"/>
  <c r="Y45" i="3"/>
  <c r="U17" i="3"/>
  <c r="E22" i="2"/>
  <c r="E43" i="2" s="1"/>
  <c r="E72" i="2" s="1"/>
  <c r="E50" i="1"/>
  <c r="U50" i="3" l="1"/>
  <c r="Y50" i="3"/>
  <c r="E73" i="2"/>
  <c r="E74" i="2" s="1"/>
</calcChain>
</file>

<file path=xl/sharedStrings.xml><?xml version="1.0" encoding="utf-8"?>
<sst xmlns="http://schemas.openxmlformats.org/spreadsheetml/2006/main" count="337" uniqueCount="249">
  <si>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</si>
  <si>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</si>
  <si>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</si>
  <si>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</si>
  <si>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</si>
  <si>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</si>
  <si>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</si>
  <si>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</si>
  <si>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</si>
  <si>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</si>
  <si>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</si>
  <si>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</si>
  <si>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</si>
  <si>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</si>
  <si>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</si>
  <si>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</si>
  <si>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</si>
  <si>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</si>
  <si>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</si>
  <si>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</si>
  <si>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</si>
  <si>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</si>
  <si>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</si>
  <si>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</si>
  <si>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</si>
  <si>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</si>
  <si>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</si>
  <si>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</si>
  <si>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</si>
  <si>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</si>
  <si>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</si>
  <si>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</si>
  <si>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</si>
  <si>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</si>
  <si>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</si>
  <si>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</si>
  <si>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</si>
  <si>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</si>
  <si>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</si>
  <si>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</si>
  <si>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</si>
  <si>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</si>
  <si>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</si>
  <si>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</si>
  <si>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</si>
  <si>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</si>
  <si>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</si>
  <si>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</si>
  <si>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</si>
  <si>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</si>
  <si>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</si>
  <si>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</si>
  <si>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</si>
  <si>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</si>
  <si>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</si>
  <si>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</si>
  <si>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</si>
  <si>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</si>
  <si>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</si>
  <si>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</si>
  <si>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</si>
  <si>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</si>
  <si>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</si>
  <si>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</si>
  <si>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</si>
  <si>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</si>
  <si>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</si>
  <si>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</si>
  <si>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</si>
  <si>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</si>
  <si>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</si>
  <si>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</si>
  <si>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</si>
  <si>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</si>
  <si>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</si>
  <si>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</si>
  <si>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</si>
  <si>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</si>
  <si>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</si>
  <si>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</si>
  <si>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</si>
  <si>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</si>
  <si>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</si>
  <si>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</si>
  <si>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</si>
  <si>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</si>
  <si>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</si>
  <si>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</si>
  <si>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</si>
  <si>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</si>
  <si>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</si>
  <si>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</si>
  <si>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</si>
  <si>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</si>
  <si>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</si>
  <si>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</si>
  <si>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</si>
  <si>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</si>
  <si>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</si>
  <si>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</si>
  <si>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</si>
  <si>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</si>
  <si>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</si>
  <si>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</si>
  <si>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</si>
  <si>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</si>
  <si>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</si>
  <si>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</si>
  <si>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</si>
  <si>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</si>
  <si>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</si>
  <si>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</si>
  <si>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</si>
  <si>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</si>
  <si>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</si>
  <si>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</si>
  <si>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</si>
  <si>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</si>
  <si>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</si>
  <si>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</si>
  <si>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</si>
  <si>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</si>
  <si>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</si>
  <si>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</si>
  <si>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</si>
  <si>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</si>
  <si>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</si>
  <si>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</si>
  <si>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</si>
  <si>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</si>
  <si>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</si>
  <si>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</si>
  <si>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</si>
  <si>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</si>
  <si>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</si>
  <si>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</si>
  <si>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</si>
  <si>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</si>
  <si>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</si>
  <si>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</si>
  <si>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</si>
  <si>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</si>
  <si>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</si>
  <si>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</si>
  <si>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</si>
  <si>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</si>
  <si>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</si>
  <si>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</si>
  <si>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</si>
  <si>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</si>
  <si>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</si>
  <si>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</si>
  <si>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</si>
  <si>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</si>
  <si>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</si>
  <si>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</si>
  <si>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</si>
  <si>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</si>
  <si>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</si>
  <si>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</si>
  <si>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</si>
  <si>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</si>
  <si>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</si>
  <si>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</si>
  <si>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</si>
  <si>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</si>
  <si>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</si>
  <si>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</si>
  <si>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</si>
  <si>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</si>
  <si>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</si>
  <si>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</si>
  <si>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</si>
  <si>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</si>
  <si>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</si>
  <si>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</si>
  <si>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</si>
  <si>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</si>
  <si>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</si>
  <si>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</si>
  <si>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</si>
  <si>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</si>
  <si>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</si>
  <si>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</si>
  <si>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</si>
  <si>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</si>
  <si>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</si>
  <si>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</si>
  <si>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</si>
  <si>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</si>
  <si>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</si>
  <si>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</si>
  <si>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</si>
  <si>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</si>
  <si>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</si>
  <si>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</si>
  <si>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</si>
  <si>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</si>
  <si>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</si>
  <si>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</si>
  <si>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</si>
  <si>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</si>
  <si>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</si>
  <si>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</si>
  <si>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</si>
  <si>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</si>
  <si>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</si>
  <si>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</si>
  <si>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</si>
  <si>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</si>
  <si>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</si>
  <si>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</si>
  <si>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</si>
  <si>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</si>
  <si>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</si>
  <si>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</si>
  <si>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</si>
  <si>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</si>
  <si>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</si>
  <si>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</si>
  <si>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</si>
  <si>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</si>
  <si>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</si>
  <si>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</si>
  <si>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</si>
  <si>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</si>
  <si>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</si>
  <si>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</si>
  <si>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</si>
  <si>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</si>
  <si>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</si>
  <si>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</si>
  <si>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</si>
  <si>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</si>
  <si>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</si>
  <si>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</si>
  <si>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</si>
  <si>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</si>
  <si>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</si>
  <si>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</si>
  <si>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</si>
  <si>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</si>
  <si>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</si>
  <si>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</si>
  <si>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</si>
  <si>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</si>
  <si>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პერიოდი: 1 იანვარი 2022 – 30 ივნისი 2022</t>
  </si>
  <si>
    <t>ანგარიშგების პერიოდი: 01.01.2022 წ. - 30.06.2022 წ.</t>
  </si>
  <si>
    <t>ანგარიშგების თარიღი: 30.06.2022 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</si>
</sst>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1" fillId="0" borderId="5" xfId="2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2" applyNumberFormat="1" applyFont="1" applyFill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9" xfId="2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2" applyNumberFormat="1" applyFont="1" applyFill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NumberFormat="1" applyFont="1" applyFill="1" applyBorder="1" applyAlignment="1">
      <alignment horizontal="left" vertical="center" wrapText="1"/>
    </xf>
    <xf numFmtId="0" fontId="1" fillId="0" borderId="11" xfId="2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0" fontId="1" fillId="0" borderId="11" xfId="3" applyNumberFormat="1" applyFont="1" applyFill="1" applyBorder="1" applyAlignment="1">
      <alignment horizontal="left" vertical="center"/>
    </xf>
    <xf numFmtId="0" fontId="1" fillId="0" borderId="13" xfId="2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4" applyNumberFormat="1" applyFont="1" applyFill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NumberFormat="1" applyFont="1" applyFill="1" applyBorder="1" applyAlignment="1">
      <alignment horizontal="left" vertical="center"/>
    </xf>
    <xf numFmtId="0" fontId="2" fillId="0" borderId="11" xfId="2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left" vertical="center"/>
    </xf>
    <xf numFmtId="0" fontId="1" fillId="0" borderId="0" xfId="2" applyNumberFormat="1" applyFont="1" applyFill="1" applyBorder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NumberFormat="1" applyFont="1" applyFill="1" applyBorder="1" applyAlignment="1">
      <alignment horizontal="center" vertical="center"/>
    </xf>
    <xf numFmtId="0" fontId="1" fillId="2" borderId="3" xfId="2" applyNumberFormat="1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NumberFormat="1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1" fillId="0" borderId="11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2" fillId="0" borderId="0" xfId="3" applyFont="1" applyAlignment="1" applyProtection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0" fontId="2" fillId="0" borderId="0" xfId="6" applyFont="1" applyAlignment="1" applyProtection="1">
      <alignment vertical="center"/>
    </xf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0" fontId="2" fillId="0" borderId="0" xfId="6" applyFont="1" applyAlignment="1" applyProtection="1">
      <alignment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0" fontId="2" fillId="0" borderId="0" xfId="6" applyFont="1" applyAlignment="1">
      <alignment vertical="center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8" xfId="7" applyNumberFormat="1" applyFont="1" applyFill="1" applyBorder="1" applyAlignment="1">
      <alignment horizontal="center" vertical="center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49" fontId="13" fillId="0" borderId="46" xfId="6" applyNumberFormat="1" applyFont="1" applyFill="1" applyBorder="1" applyAlignment="1">
      <alignment horizontal="right" vertical="center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/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49" fontId="13" fillId="0" borderId="42" xfId="6" applyNumberFormat="1" applyFont="1" applyFill="1" applyBorder="1" applyAlignment="1">
      <alignment horizontal="right" vertical="center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 applyAlignment="1"/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 applyAlignment="1"/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 applyAlignment="1"/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164" fontId="11" fillId="7" borderId="41" xfId="7" applyNumberFormat="1" applyFont="1" applyFill="1" applyBorder="1" applyAlignment="1">
      <alignment vertical="center"/>
    </xf>
    <xf numFmtId="164" fontId="11" fillId="7" borderId="41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>
      <alignment horizontal="center" vertical="center"/>
    </xf>
    <xf numFmtId="164" fontId="11" fillId="7" borderId="38" xfId="7" applyNumberFormat="1" applyFont="1" applyFill="1" applyBorder="1" applyAlignment="1">
      <alignment vertical="center" wrapText="1"/>
    </xf>
    <xf numFmtId="164" fontId="11" fillId="7" borderId="39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7" xfId="6" applyFont="1" applyFill="1" applyBorder="1" applyAlignment="1">
      <alignment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Fill="1" applyBorder="1" applyAlignment="1">
      <alignment wrapText="1"/>
    </xf>
    <xf numFmtId="0" fontId="2" fillId="0" borderId="47" xfId="6" applyFont="1" applyFill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0" fontId="14" fillId="0" borderId="0" xfId="3" applyFont="1" applyAlignment="1">
      <alignment vertical="center"/>
    </xf>
    <xf numFmtId="164" fontId="14" fillId="0" borderId="0" xfId="3" applyNumberFormat="1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0" fontId="1" fillId="2" borderId="26" xfId="3" applyNumberFormat="1" applyFont="1" applyFill="1" applyBorder="1" applyAlignment="1" applyProtection="1">
      <alignment horizontal="center" vertical="center" wrapText="1"/>
    </xf>
    <xf numFmtId="0" fontId="1" fillId="3" borderId="24" xfId="3" applyNumberFormat="1" applyFont="1" applyFill="1" applyBorder="1" applyAlignment="1" applyProtection="1">
      <alignment horizontal="center" vertical="center" wrapText="1"/>
    </xf>
    <xf numFmtId="0" fontId="6" fillId="0" borderId="0" xfId="3" applyFont="1" applyFill="1" applyAlignment="1">
      <alignment horizontal="right"/>
    </xf>
    <xf numFmtId="0" fontId="5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NumberFormat="1" applyFont="1" applyFill="1" applyBorder="1" applyAlignment="1" applyProtection="1">
      <alignment horizontal="center" vertical="center" wrapText="1"/>
    </xf>
    <xf numFmtId="0" fontId="1" fillId="3" borderId="34" xfId="3" applyNumberFormat="1" applyFont="1" applyFill="1" applyBorder="1" applyAlignment="1" applyProtection="1">
      <alignment horizontal="center" vertical="center" wrapText="1"/>
    </xf>
    <xf numFmtId="0" fontId="1" fillId="2" borderId="25" xfId="3" applyNumberFormat="1" applyFont="1" applyFill="1" applyBorder="1" applyAlignment="1" applyProtection="1">
      <alignment horizontal="center" vertical="center" wrapText="1"/>
    </xf>
    <xf numFmtId="0" fontId="1" fillId="4" borderId="26" xfId="3" applyFont="1" applyFill="1" applyBorder="1" applyAlignment="1" applyProtection="1">
      <alignment horizontal="center" vertical="center" wrapText="1"/>
    </xf>
    <xf numFmtId="0" fontId="1" fillId="4" borderId="31" xfId="3" applyFont="1" applyFill="1" applyBorder="1" applyAlignment="1" applyProtection="1">
      <alignment horizontal="center" vertical="center" wrapText="1"/>
    </xf>
    <xf numFmtId="0" fontId="1" fillId="4" borderId="36" xfId="3" applyFont="1" applyFill="1" applyBorder="1" applyAlignment="1" applyProtection="1">
      <alignment horizontal="center" vertical="center" wrapText="1"/>
    </xf>
    <xf numFmtId="0" fontId="1" fillId="2" borderId="27" xfId="3" applyNumberFormat="1" applyFont="1" applyFill="1" applyBorder="1" applyAlignment="1" applyProtection="1">
      <alignment horizontal="center" vertical="center" wrapText="1"/>
    </xf>
    <xf numFmtId="0" fontId="11" fillId="2" borderId="31" xfId="3" applyFont="1" applyFill="1" applyBorder="1" applyAlignment="1" applyProtection="1">
      <alignment horizontal="center" vertical="center" textRotation="90" wrapText="1"/>
    </xf>
    <xf numFmtId="0" fontId="11" fillId="2" borderId="36" xfId="3" applyFont="1" applyFill="1" applyBorder="1" applyAlignment="1" applyProtection="1">
      <alignment horizontal="center" vertical="center" textRotation="90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 applyProtection="1">
      <alignment horizontal="center" vertical="center" textRotation="90" wrapText="1"/>
    </xf>
    <xf numFmtId="0" fontId="11" fillId="2" borderId="34" xfId="3" applyFont="1" applyFill="1" applyBorder="1" applyAlignment="1" applyProtection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2" xfId="3" applyFont="1" applyFill="1" applyBorder="1" applyAlignment="1" applyProtection="1">
      <alignment horizontal="center" vertical="center" textRotation="90" wrapText="1"/>
    </xf>
    <xf numFmtId="0" fontId="11" fillId="2" borderId="37" xfId="3" applyFont="1" applyFill="1" applyBorder="1" applyAlignment="1" applyProtection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</cellXfs>
  <cellStyles count="8">
    <cellStyle name="Comma" xfId="1" builtinId="3"/>
    <cellStyle name="Comma 2 9" xfId="7"/>
    <cellStyle name="Normal" xfId="0" builtinId="0"/>
    <cellStyle name="Normal 11" xfId="3"/>
    <cellStyle name="Normal 16" xfId="6"/>
    <cellStyle name="Normal 2" xfId="2"/>
    <cellStyle name="Normal 2 11" xfId="5"/>
    <cellStyle name="Normal_BCI Restatement &amp; FS-10.04 (GEL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siskarishvili/Desktop/Reports/2022/03%20March/Financial%20Statement,%20NVI,%2031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siskarishvili/Desktop/Working%20Files/2022/03%20March/Insurance%2001012020-3103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S"/>
      <sheetName val="BS-C"/>
      <sheetName val="BS-D"/>
      <sheetName val="BS-FA "/>
      <sheetName val="BS-IR &amp; RR"/>
      <sheetName val="BS-L"/>
      <sheetName val="BS-I"/>
      <sheetName val="BS-R"/>
      <sheetName val="BS-DC"/>
      <sheetName val="BS-PPE"/>
      <sheetName val="BS-IP &amp; OA"/>
      <sheetName val="BS-IA"/>
      <sheetName val="BS-OIL &amp; OL"/>
      <sheetName val="BS-FL"/>
      <sheetName val="BS-PL"/>
      <sheetName val="BS-LA"/>
      <sheetName val="IS"/>
      <sheetName val="IS-COM"/>
      <sheetName val="IS-D"/>
      <sheetName val="IS-FA"/>
      <sheetName val="IS-I"/>
      <sheetName val="IS-IP &amp; L"/>
      <sheetName val="IS-Ex.S &amp; Ex.Ad"/>
      <sheetName val="IS-Ex.T &amp; Ex.F &amp; O"/>
      <sheetName val="C"/>
      <sheetName val="P&amp;C(NL)"/>
      <sheetName val="P&amp;C(L)"/>
      <sheetName val="CF"/>
    </sheetNames>
    <sheetDataSet>
      <sheetData sheetId="0" refreshError="1"/>
      <sheetData sheetId="1"/>
      <sheetData sheetId="2">
        <row r="27">
          <cell r="F27">
            <v>0</v>
          </cell>
        </row>
      </sheetData>
      <sheetData sheetId="3">
        <row r="1034">
          <cell r="F1034">
            <v>0</v>
          </cell>
        </row>
      </sheetData>
      <sheetData sheetId="4">
        <row r="93">
          <cell r="F93">
            <v>0</v>
          </cell>
        </row>
        <row r="436">
          <cell r="F436">
            <v>0</v>
          </cell>
        </row>
        <row r="779">
          <cell r="F779">
            <v>0</v>
          </cell>
        </row>
      </sheetData>
      <sheetData sheetId="5">
        <row r="19">
          <cell r="F19">
            <v>0</v>
          </cell>
        </row>
        <row r="35">
          <cell r="F35">
            <v>0</v>
          </cell>
        </row>
      </sheetData>
      <sheetData sheetId="6">
        <row r="722">
          <cell r="R722">
            <v>0</v>
          </cell>
        </row>
      </sheetData>
      <sheetData sheetId="7">
        <row r="476">
          <cell r="F476">
            <v>0</v>
          </cell>
        </row>
        <row r="946">
          <cell r="F946">
            <v>0</v>
          </cell>
        </row>
      </sheetData>
      <sheetData sheetId="8">
        <row r="13">
          <cell r="F13">
            <v>0</v>
          </cell>
        </row>
        <row r="18">
          <cell r="F18">
            <v>0</v>
          </cell>
        </row>
        <row r="32">
          <cell r="F32">
            <v>0</v>
          </cell>
        </row>
        <row r="38">
          <cell r="F38">
            <v>0</v>
          </cell>
        </row>
      </sheetData>
      <sheetData sheetId="9">
        <row r="13">
          <cell r="F13">
            <v>0</v>
          </cell>
        </row>
        <row r="17">
          <cell r="F17">
            <v>0</v>
          </cell>
        </row>
        <row r="24">
          <cell r="F24">
            <v>0</v>
          </cell>
        </row>
        <row r="28">
          <cell r="F28">
            <v>0</v>
          </cell>
        </row>
      </sheetData>
      <sheetData sheetId="10"/>
      <sheetData sheetId="11">
        <row r="73">
          <cell r="F73">
            <v>0</v>
          </cell>
        </row>
        <row r="92">
          <cell r="F92">
            <v>0</v>
          </cell>
        </row>
      </sheetData>
      <sheetData sheetId="12"/>
      <sheetData sheetId="13">
        <row r="15">
          <cell r="F15">
            <v>0</v>
          </cell>
        </row>
        <row r="30">
          <cell r="F30">
            <v>0</v>
          </cell>
        </row>
      </sheetData>
      <sheetData sheetId="14">
        <row r="286">
          <cell r="N286">
            <v>0</v>
          </cell>
        </row>
      </sheetData>
      <sheetData sheetId="15">
        <row r="22">
          <cell r="F22">
            <v>0</v>
          </cell>
        </row>
      </sheetData>
      <sheetData sheetId="16">
        <row r="328">
          <cell r="F328">
            <v>0</v>
          </cell>
        </row>
        <row r="650">
          <cell r="F650">
            <v>0</v>
          </cell>
        </row>
      </sheetData>
      <sheetData sheetId="17"/>
      <sheetData sheetId="18">
        <row r="26">
          <cell r="F26">
            <v>0</v>
          </cell>
        </row>
        <row r="46">
          <cell r="F46">
            <v>0</v>
          </cell>
        </row>
      </sheetData>
      <sheetData sheetId="19">
        <row r="704">
          <cell r="F704">
            <v>0</v>
          </cell>
        </row>
      </sheetData>
      <sheetData sheetId="20">
        <row r="93">
          <cell r="F93">
            <v>0</v>
          </cell>
        </row>
        <row r="268">
          <cell r="F268">
            <v>0</v>
          </cell>
        </row>
        <row r="443">
          <cell r="F443">
            <v>0</v>
          </cell>
        </row>
      </sheetData>
      <sheetData sheetId="21">
        <row r="203">
          <cell r="F203">
            <v>0</v>
          </cell>
        </row>
        <row r="400">
          <cell r="F400">
            <v>0</v>
          </cell>
        </row>
      </sheetData>
      <sheetData sheetId="22">
        <row r="73">
          <cell r="F73">
            <v>0</v>
          </cell>
        </row>
        <row r="307">
          <cell r="F307">
            <v>0</v>
          </cell>
        </row>
      </sheetData>
      <sheetData sheetId="23">
        <row r="22">
          <cell r="F22">
            <v>0</v>
          </cell>
        </row>
        <row r="41">
          <cell r="F41">
            <v>0</v>
          </cell>
        </row>
      </sheetData>
      <sheetData sheetId="24">
        <row r="12">
          <cell r="F12">
            <v>0</v>
          </cell>
        </row>
        <row r="111">
          <cell r="F111">
            <v>0</v>
          </cell>
        </row>
        <row r="124">
          <cell r="F124">
            <v>0</v>
          </cell>
        </row>
      </sheetData>
      <sheetData sheetId="25"/>
      <sheetData sheetId="26">
        <row r="45">
          <cell r="T45">
            <v>0</v>
          </cell>
        </row>
        <row r="91">
          <cell r="Q91">
            <v>0</v>
          </cell>
        </row>
        <row r="139">
          <cell r="T139">
            <v>0</v>
          </cell>
        </row>
        <row r="186">
          <cell r="S186">
            <v>0</v>
          </cell>
        </row>
        <row r="232">
          <cell r="Q232">
            <v>0</v>
          </cell>
        </row>
        <row r="279">
          <cell r="Q279">
            <v>0</v>
          </cell>
        </row>
        <row r="326">
          <cell r="Q326">
            <v>0</v>
          </cell>
        </row>
        <row r="373">
          <cell r="Q373">
            <v>0</v>
          </cell>
        </row>
      </sheetData>
      <sheetData sheetId="27">
        <row r="15">
          <cell r="T15">
            <v>0</v>
          </cell>
        </row>
        <row r="26">
          <cell r="Q26">
            <v>0</v>
          </cell>
        </row>
        <row r="38">
          <cell r="T38">
            <v>0</v>
          </cell>
        </row>
        <row r="50">
          <cell r="S50">
            <v>0</v>
          </cell>
        </row>
        <row r="69">
          <cell r="Q69">
            <v>0</v>
          </cell>
        </row>
        <row r="80">
          <cell r="Q80">
            <v>0</v>
          </cell>
        </row>
        <row r="91">
          <cell r="Q91">
            <v>0</v>
          </cell>
        </row>
        <row r="102">
          <cell r="M102">
            <v>0</v>
          </cell>
        </row>
      </sheetData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 March"/>
      <sheetName val="Capitation March"/>
      <sheetName val="Paid Claims March"/>
      <sheetName val="Claims H March"/>
      <sheetName val="Claims NH March"/>
      <sheetName val="Premiums February"/>
      <sheetName val="Claims NH February"/>
      <sheetName val="Claims H February"/>
      <sheetName val="Paid Claims February"/>
      <sheetName val="Capitation February"/>
      <sheetName val="Premiums January"/>
      <sheetName val="Claims NH January"/>
      <sheetName val="Claims H January"/>
      <sheetName val="Paid Claims January"/>
      <sheetName val="Capitation January"/>
      <sheetName val="Premiums December"/>
      <sheetName val="Claims NH December"/>
      <sheetName val="Capitation December"/>
      <sheetName val="Claims H December"/>
      <sheetName val="Paid claims December"/>
      <sheetName val="Premiums november"/>
      <sheetName val="Paid Claims November"/>
      <sheetName val="Capitation november"/>
      <sheetName val="Claims H november"/>
      <sheetName val="Claims NH November"/>
      <sheetName val="რეზერვები"/>
      <sheetName val="Statistics PR"/>
      <sheetName val="Statistics CL"/>
      <sheetName val="ჯანმრთ. დაზღვევა"/>
      <sheetName val="P&amp;C(NL)"/>
      <sheetName val="P&amp;C(L)"/>
      <sheetName val="Insurance-Reinsurance"/>
      <sheetName val="IBNR 2021"/>
      <sheetName val="რეზერვები 2021"/>
      <sheetName val="PL"/>
    </sheetNames>
    <sheetDataSet>
      <sheetData sheetId="0">
        <row r="1">
          <cell r="O1" t="str">
            <v>description</v>
          </cell>
          <cell r="Z1" t="str">
            <v>Attract Premium Financial_reins</v>
          </cell>
        </row>
        <row r="2">
          <cell r="O2" t="str">
            <v>ქონების დაზღვევა (გარდა პპ. (5), (7), (8), (10), და (12)-ში ჩამოთვლილი ქონებისა):</v>
          </cell>
          <cell r="Z2">
            <v>0</v>
          </cell>
        </row>
        <row r="3">
          <cell r="O3" t="str">
            <v>მგზავრების, მძღოლის ან ეკიპაჟის დაზღვევა უბედური შემთხვევებისაგან</v>
          </cell>
          <cell r="Z3">
            <v>0</v>
          </cell>
        </row>
        <row r="4">
          <cell r="O4" t="str">
            <v>სახმელეთო ავტოსატრანსპორტო საშუალებათა დაზღვევა (ავტოკასკო)</v>
          </cell>
          <cell r="Z4">
            <v>0</v>
          </cell>
        </row>
        <row r="5">
          <cell r="O5" t="str">
            <v>მგზავრების, მძღოლის ან ეკიპაჟის დაზღვევა უბედური შემთხვევებისაგან</v>
          </cell>
          <cell r="Z5">
            <v>0</v>
          </cell>
        </row>
        <row r="6">
          <cell r="O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">
            <v>0</v>
          </cell>
        </row>
        <row r="7">
          <cell r="O7" t="str">
            <v>სახმელეთო ავტოსატრანსპორტო საშუალებათა დაზღვევა (ავტოკასკო)</v>
          </cell>
          <cell r="Z7">
            <v>0</v>
          </cell>
        </row>
        <row r="8">
          <cell r="O8" t="str">
            <v>სახმელეთო ავტოსატრანსპორტო საშუალებათა დაზღვევა (ავტოკასკო)</v>
          </cell>
          <cell r="Z8">
            <v>0</v>
          </cell>
        </row>
        <row r="9">
          <cell r="O9" t="str">
            <v>მგზავრების, მძღოლის ან ეკიპაჟის დაზღვევა უბედური შემთხვევებისაგან</v>
          </cell>
          <cell r="Z9">
            <v>0</v>
          </cell>
        </row>
        <row r="10">
          <cell r="O1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0">
            <v>0</v>
          </cell>
        </row>
        <row r="11">
          <cell r="O11" t="str">
            <v>სახმელეთო ავტოსატრანსპორტო საშუალებათა დაზღვევა (ავტოკასკო)</v>
          </cell>
          <cell r="Z11">
            <v>0</v>
          </cell>
        </row>
        <row r="12">
          <cell r="O12" t="str">
            <v>მგზავრების, მძღოლის ან ეკიპაჟის დაზღვევა უბედური შემთხვევებისაგან</v>
          </cell>
          <cell r="Z12">
            <v>0</v>
          </cell>
        </row>
        <row r="13">
          <cell r="O1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3">
            <v>0</v>
          </cell>
        </row>
        <row r="14">
          <cell r="O14" t="str">
            <v>სახმელეთო ავტოსატრანსპორტო საშუალებათა დაზღვევა (ავტოკასკო)</v>
          </cell>
          <cell r="Z14">
            <v>0</v>
          </cell>
        </row>
        <row r="15">
          <cell r="O15" t="str">
            <v>მგზავრების, მძღოლის ან ეკიპაჟის დაზღვევა უბედური შემთხვევებისაგან</v>
          </cell>
          <cell r="Z15">
            <v>0</v>
          </cell>
        </row>
        <row r="16">
          <cell r="O1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6">
            <v>0</v>
          </cell>
        </row>
        <row r="17">
          <cell r="O17" t="str">
            <v>სახმელეთო ავტოსატრანსპორტო საშუალებათა დაზღვევა (ავტოკასკო)</v>
          </cell>
          <cell r="Z17">
            <v>0</v>
          </cell>
        </row>
        <row r="18">
          <cell r="O18" t="str">
            <v>მგზავრების, მძღოლის ან ეკიპაჟის დაზღვევა უბედური შემთხვევებისაგან</v>
          </cell>
          <cell r="Z18">
            <v>0</v>
          </cell>
        </row>
        <row r="19">
          <cell r="O1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9">
            <v>0</v>
          </cell>
        </row>
        <row r="20">
          <cell r="O20" t="str">
            <v>სახმელეთო ავტოსატრანსპორტო საშუალებათა დაზღვევა (ავტოკასკო)</v>
          </cell>
          <cell r="Z20">
            <v>0</v>
          </cell>
        </row>
        <row r="21">
          <cell r="O21" t="str">
            <v>მგზავრების, მძღოლის ან ეკიპაჟის დაზღვევა უბედური შემთხვევებისაგან</v>
          </cell>
          <cell r="Z21">
            <v>0</v>
          </cell>
        </row>
        <row r="22">
          <cell r="O2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2">
            <v>0</v>
          </cell>
        </row>
        <row r="23">
          <cell r="O23" t="str">
            <v>სახმელეთო ავტოსატრანსპორტო საშუალებათა დაზღვევა (ავტოკასკო)</v>
          </cell>
          <cell r="Z23">
            <v>0</v>
          </cell>
        </row>
        <row r="24">
          <cell r="O24" t="str">
            <v>მგზავრების, მძღოლის ან ეკიპაჟის დაზღვევა უბედური შემთხვევებისაგან</v>
          </cell>
          <cell r="Z24">
            <v>0</v>
          </cell>
        </row>
        <row r="25">
          <cell r="O2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5">
            <v>0</v>
          </cell>
        </row>
        <row r="26">
          <cell r="O26" t="str">
            <v>სახმელეთო ავტოსატრანსპორტო საშუალებათა დაზღვევა (ავტოკასკო)</v>
          </cell>
          <cell r="Z26">
            <v>0</v>
          </cell>
        </row>
        <row r="27">
          <cell r="O27" t="str">
            <v>მგზავრების, მძღოლის ან ეკიპაჟის დაზღვევა უბედური შემთხვევებისაგან</v>
          </cell>
          <cell r="Z27">
            <v>0</v>
          </cell>
        </row>
        <row r="28">
          <cell r="O2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8">
            <v>0</v>
          </cell>
        </row>
        <row r="29">
          <cell r="O29" t="str">
            <v>სახმელეთო ავტოსატრანსპორტო საშუალებათა დაზღვევა (ავტოკასკო)</v>
          </cell>
          <cell r="Z29">
            <v>0</v>
          </cell>
        </row>
        <row r="30">
          <cell r="O3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0">
            <v>0</v>
          </cell>
        </row>
        <row r="31">
          <cell r="O31" t="str">
            <v>სახმელეთო ავტოსატრანსპორტო საშუალებათა დაზღვევა (ავტოკასკო)</v>
          </cell>
          <cell r="Z31">
            <v>0</v>
          </cell>
        </row>
        <row r="32">
          <cell r="O32" t="str">
            <v>მგზავრების, მძღოლის ან ეკიპაჟის დაზღვევა უბედური შემთხვევებისაგან</v>
          </cell>
          <cell r="Z32">
            <v>0</v>
          </cell>
        </row>
        <row r="33">
          <cell r="O3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3">
            <v>0</v>
          </cell>
        </row>
        <row r="34">
          <cell r="O34" t="str">
            <v>სახმელეთო ავტოსატრანსპორტო საშუალებათა დაზღვევა (ავტოკასკო)</v>
          </cell>
          <cell r="Z34">
            <v>0</v>
          </cell>
        </row>
        <row r="35">
          <cell r="O35" t="str">
            <v>მგზავრების, მძღოლის ან ეკიპაჟის დაზღვევა უბედური შემთხვევებისაგან</v>
          </cell>
          <cell r="Z35">
            <v>0</v>
          </cell>
        </row>
        <row r="36">
          <cell r="O3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6">
            <v>0</v>
          </cell>
        </row>
        <row r="37">
          <cell r="O37" t="str">
            <v>სახმელეთო ავტოსატრანსპორტო საშუალებათა დაზღვევა (ავტოკასკო)</v>
          </cell>
          <cell r="Z37">
            <v>0</v>
          </cell>
        </row>
        <row r="38">
          <cell r="O38" t="str">
            <v>მგზავრების, მძღოლის ან ეკიპაჟის დაზღვევა უბედური შემთხვევებისაგან</v>
          </cell>
          <cell r="Z38">
            <v>0</v>
          </cell>
        </row>
        <row r="39">
          <cell r="O3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9">
            <v>0</v>
          </cell>
        </row>
        <row r="40">
          <cell r="O40" t="str">
            <v>სახმელეთო ავტოსატრანსპორტო საშუალებათა დაზღვევა (ავტოკასკო)</v>
          </cell>
          <cell r="Z40">
            <v>0</v>
          </cell>
        </row>
        <row r="41">
          <cell r="O41" t="str">
            <v>მგზავრების, მძღოლის ან ეკიპაჟის დაზღვევა უბედური შემთხვევებისაგან</v>
          </cell>
          <cell r="Z41">
            <v>0</v>
          </cell>
        </row>
        <row r="42">
          <cell r="O4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2">
            <v>0</v>
          </cell>
        </row>
        <row r="43">
          <cell r="O43" t="str">
            <v>სახმელეთო ავტოსატრანსპორტო საშუალებათა დაზღვევა (ავტოკასკო)</v>
          </cell>
          <cell r="Z43">
            <v>0</v>
          </cell>
        </row>
        <row r="44">
          <cell r="O44" t="str">
            <v>მგზავრების, მძღოლის ან ეკიპაჟის დაზღვევა უბედური შემთხვევებისაგან</v>
          </cell>
          <cell r="Z44">
            <v>0</v>
          </cell>
        </row>
        <row r="45">
          <cell r="O4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5">
            <v>0</v>
          </cell>
        </row>
        <row r="46">
          <cell r="O46" t="str">
            <v>სახმელეთო ავტოსატრანსპორტო საშუალებათა დაზღვევა (ავტოკასკო)</v>
          </cell>
          <cell r="Z46">
            <v>0</v>
          </cell>
        </row>
        <row r="47">
          <cell r="O47" t="str">
            <v>მგზავრების, მძღოლის ან ეკიპაჟის დაზღვევა უბედური შემთხვევებისაგან</v>
          </cell>
          <cell r="Z47">
            <v>0</v>
          </cell>
        </row>
        <row r="48">
          <cell r="O4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8">
            <v>0</v>
          </cell>
        </row>
        <row r="49">
          <cell r="O49" t="str">
            <v>სახმელეთო ავტოსატრანსპორტო საშუალებათა დაზღვევა (ავტოკასკო)</v>
          </cell>
          <cell r="Z49">
            <v>0</v>
          </cell>
        </row>
        <row r="50">
          <cell r="O50" t="str">
            <v>მგზავრების, მძღოლის ან ეკიპაჟის დაზღვევა უბედური შემთხვევებისაგან</v>
          </cell>
          <cell r="Z50">
            <v>0</v>
          </cell>
        </row>
        <row r="51">
          <cell r="O5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1">
            <v>0</v>
          </cell>
        </row>
        <row r="52">
          <cell r="O52" t="str">
            <v>სახმელეთო ავტოსატრანსპორტო საშუალებათა დაზღვევა (ავტოკასკო)</v>
          </cell>
          <cell r="Z52">
            <v>0</v>
          </cell>
        </row>
        <row r="53">
          <cell r="O53" t="str">
            <v>მგზავრების, მძღოლის ან ეკიპაჟის დაზღვევა უბედური შემთხვევებისაგან</v>
          </cell>
          <cell r="Z53">
            <v>0</v>
          </cell>
        </row>
        <row r="54">
          <cell r="O5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4">
            <v>0</v>
          </cell>
        </row>
        <row r="55">
          <cell r="O55" t="str">
            <v>სახმელეთო ავტოსატრანსპორტო საშუალებათა დაზღვევა (ავტოკასკო)</v>
          </cell>
          <cell r="Z55">
            <v>0</v>
          </cell>
        </row>
        <row r="56">
          <cell r="O56" t="str">
            <v>მგზავრების, მძღოლის ან ეკიპაჟის დაზღვევა უბედური შემთხვევებისაგან</v>
          </cell>
          <cell r="Z56">
            <v>0</v>
          </cell>
        </row>
        <row r="57">
          <cell r="O5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7">
            <v>0</v>
          </cell>
        </row>
        <row r="58">
          <cell r="O58" t="str">
            <v>მგზავრების, მძღოლის ან ეკიპაჟის დაზღვევა უბედური შემთხვევებისაგან</v>
          </cell>
          <cell r="Z58">
            <v>0</v>
          </cell>
        </row>
        <row r="59">
          <cell r="O59" t="str">
            <v>სახმელეთო ავტოსატრანსპორტო საშუალებათა დაზღვევა (ავტოკასკო)</v>
          </cell>
          <cell r="Z59">
            <v>0</v>
          </cell>
        </row>
        <row r="60">
          <cell r="O6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0">
            <v>0</v>
          </cell>
        </row>
        <row r="61">
          <cell r="O61" t="str">
            <v>სახმელეთო ავტოსატრანსპორტო საშუალებათა დაზღვევა (ავტოკასკო)</v>
          </cell>
          <cell r="Z61">
            <v>0</v>
          </cell>
        </row>
        <row r="62">
          <cell r="O6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2">
            <v>0</v>
          </cell>
        </row>
        <row r="63">
          <cell r="O63" t="str">
            <v>სახმელეთო ავტოსატრანსპორტო საშუალებათა დაზღვევა (ავტოკასკო)</v>
          </cell>
          <cell r="Z63">
            <v>0</v>
          </cell>
        </row>
        <row r="64">
          <cell r="O64" t="str">
            <v>მგზავრების, მძღოლის ან ეკიპაჟის დაზღვევა უბედური შემთხვევებისაგან</v>
          </cell>
          <cell r="Z64">
            <v>0</v>
          </cell>
        </row>
        <row r="65">
          <cell r="O6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5">
            <v>0</v>
          </cell>
        </row>
        <row r="66">
          <cell r="O66" t="str">
            <v>სახმელეთო ავტოსატრანსპორტო საშუალებათა დაზღვევა (ავტოკასკო)</v>
          </cell>
          <cell r="Z66">
            <v>0</v>
          </cell>
        </row>
        <row r="67">
          <cell r="O67" t="str">
            <v>მგზავრების, მძღოლის ან ეკიპაჟის დაზღვევა უბედური შემთხვევებისაგან</v>
          </cell>
          <cell r="Z67">
            <v>0</v>
          </cell>
        </row>
        <row r="68">
          <cell r="O6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8">
            <v>0</v>
          </cell>
        </row>
        <row r="69">
          <cell r="O69" t="str">
            <v>სახმელეთო ავტოსატრანსპორტო საშუალებათა დაზღვევა (ავტოკასკო)</v>
          </cell>
          <cell r="Z69">
            <v>0</v>
          </cell>
        </row>
        <row r="70">
          <cell r="O70" t="str">
            <v>მგზავრების, მძღოლის ან ეკიპაჟის დაზღვევა უბედური შემთხვევებისაგან</v>
          </cell>
          <cell r="Z70">
            <v>0</v>
          </cell>
        </row>
        <row r="71">
          <cell r="O7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1">
            <v>0</v>
          </cell>
        </row>
        <row r="72">
          <cell r="O72" t="str">
            <v>სახმელეთო ავტოსატრანსპორტო საშუალებათა დაზღვევა (ავტოკასკო)</v>
          </cell>
          <cell r="Z72">
            <v>0</v>
          </cell>
        </row>
        <row r="73">
          <cell r="O73" t="str">
            <v>მგზავრების, მძღოლის ან ეკიპაჟის დაზღვევა უბედური შემთხვევებისაგან</v>
          </cell>
          <cell r="Z73">
            <v>0</v>
          </cell>
        </row>
        <row r="74">
          <cell r="O7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4">
            <v>0</v>
          </cell>
        </row>
        <row r="75">
          <cell r="O75" t="str">
            <v>სახმელეთო ავტოსატრანსპორტო საშუალებათა დაზღვევა (ავტოკასკო)</v>
          </cell>
          <cell r="Z75">
            <v>0</v>
          </cell>
        </row>
        <row r="76">
          <cell r="O76" t="str">
            <v>მგზავრების, მძღოლის ან ეკიპაჟის დაზღვევა უბედური შემთხვევებისაგან</v>
          </cell>
          <cell r="Z76">
            <v>0</v>
          </cell>
        </row>
        <row r="77">
          <cell r="O7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7">
            <v>0</v>
          </cell>
        </row>
        <row r="78">
          <cell r="O78" t="str">
            <v>სახმელეთო ავტოსატრანსპორტო საშუალებათა დაზღვევა (ავტოკასკო)</v>
          </cell>
          <cell r="Z78">
            <v>0</v>
          </cell>
        </row>
        <row r="79">
          <cell r="O79" t="str">
            <v>მგზავრების, მძღოლის ან ეკიპაჟის დაზღვევა უბედური შემთხვევებისაგან</v>
          </cell>
          <cell r="Z79">
            <v>0</v>
          </cell>
        </row>
        <row r="80">
          <cell r="O8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80">
            <v>0</v>
          </cell>
        </row>
        <row r="81">
          <cell r="O81" t="str">
            <v>სახმელეთო ავტოსატრანსპორტო საშუალებათა დაზღვევა (ავტოკასკო)</v>
          </cell>
          <cell r="Z81">
            <v>0</v>
          </cell>
        </row>
        <row r="82">
          <cell r="O82" t="str">
            <v>სახმელეთო ავტოსატრანსპორტო საშუალებათა დაზღვევა (ავტოკასკო)</v>
          </cell>
          <cell r="Z82">
            <v>0</v>
          </cell>
        </row>
        <row r="83">
          <cell r="O83" t="str">
            <v>მგზავრების, მძღოლის ან ეკიპაჟის დაზღვევა უბედური შემთხვევებისაგან</v>
          </cell>
          <cell r="Z83">
            <v>0</v>
          </cell>
        </row>
        <row r="84">
          <cell r="O84" t="str">
            <v>მგზავრების, მძღოლის ან ეკიპაჟის დაზღვევა უბედური შემთხვევებისაგან</v>
          </cell>
          <cell r="Z84">
            <v>0</v>
          </cell>
        </row>
        <row r="85">
          <cell r="O8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85">
            <v>0</v>
          </cell>
        </row>
        <row r="86">
          <cell r="O8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86">
            <v>0</v>
          </cell>
        </row>
        <row r="87">
          <cell r="O87" t="str">
            <v>სახმელეთო ავტოსატრანსპორტო საშუალებათა დაზღვევა (ავტოკასკო)</v>
          </cell>
          <cell r="Z87">
            <v>0</v>
          </cell>
        </row>
        <row r="88">
          <cell r="O88" t="str">
            <v>სახმელეთო ავტოსატრანსპორტო საშუალებათა დაზღვევა (ავტოკასკო)</v>
          </cell>
          <cell r="Z88">
            <v>0</v>
          </cell>
        </row>
        <row r="89">
          <cell r="O89" t="str">
            <v>სახმელეთო ავტოსატრანსპორტო საშუალებათა დაზღვევა (ავტოკასკო)</v>
          </cell>
          <cell r="Z89">
            <v>0</v>
          </cell>
        </row>
        <row r="90">
          <cell r="O90" t="str">
            <v>მგზავრების, მძღოლის ან ეკიპაჟის დაზღვევა უბედური შემთხვევებისაგან</v>
          </cell>
          <cell r="Z90">
            <v>0</v>
          </cell>
        </row>
        <row r="91">
          <cell r="O9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91">
            <v>0</v>
          </cell>
        </row>
        <row r="92">
          <cell r="O92" t="str">
            <v>სახმელეთო ავტოსატრანსპორტო საშუალებათა დაზღვევა (ავტოკასკო)</v>
          </cell>
          <cell r="Z92">
            <v>0</v>
          </cell>
        </row>
        <row r="93">
          <cell r="O93" t="str">
            <v>მგზავრების, მძღოლის ან ეკიპაჟის დაზღვევა უბედური შემთხვევებისაგან</v>
          </cell>
          <cell r="Z93">
            <v>0</v>
          </cell>
        </row>
        <row r="94">
          <cell r="O9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94">
            <v>0</v>
          </cell>
        </row>
        <row r="95">
          <cell r="O95" t="str">
            <v>მგზავრების, მძღოლის ან ეკიპაჟის დაზღვევა უბედური შემთხვევებისაგან</v>
          </cell>
          <cell r="Z95">
            <v>0</v>
          </cell>
        </row>
        <row r="96">
          <cell r="O96" t="str">
            <v>სახმელეთო ავტოსატრანსპორტო საშუალებათა დაზღვევა (ავტოკასკო)</v>
          </cell>
          <cell r="Z96">
            <v>0</v>
          </cell>
        </row>
        <row r="97">
          <cell r="O97" t="str">
            <v>მგზავრების, მძღოლის ან ეკიპაჟის დაზღვევა უბედური შემთხვევებისაგან</v>
          </cell>
          <cell r="Z97">
            <v>0</v>
          </cell>
        </row>
        <row r="98">
          <cell r="O9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98">
            <v>0</v>
          </cell>
        </row>
        <row r="99">
          <cell r="O99" t="str">
            <v>სახმელეთო ავტოსატრანსპორტო საშუალებათა დაზღვევა (ავტოკასკო)</v>
          </cell>
          <cell r="Z99">
            <v>0</v>
          </cell>
        </row>
        <row r="100">
          <cell r="O100" t="str">
            <v>სახმელეთო ავტოსატრანსპორტო საშუალებათა დაზღვევა (ავტოკასკო)</v>
          </cell>
          <cell r="Z100">
            <v>0</v>
          </cell>
        </row>
        <row r="101">
          <cell r="O10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01">
            <v>0</v>
          </cell>
        </row>
        <row r="102">
          <cell r="O102" t="str">
            <v>სახმელეთო ავტოსატრანსპორტო საშუალებათა დაზღვევა (ავტოკასკო)</v>
          </cell>
          <cell r="Z102">
            <v>0</v>
          </cell>
        </row>
        <row r="103">
          <cell r="O103" t="str">
            <v>მგზავრების, მძღოლის ან ეკიპაჟის დაზღვევა უბედური შემთხვევებისაგან</v>
          </cell>
          <cell r="Z103">
            <v>0</v>
          </cell>
        </row>
        <row r="104">
          <cell r="O10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04">
            <v>0</v>
          </cell>
        </row>
        <row r="105">
          <cell r="O105" t="str">
            <v>სახმელეთო ავტოსატრანსპორტო საშუალებათა დაზღვევა (ავტოკასკო)</v>
          </cell>
          <cell r="Z105">
            <v>0</v>
          </cell>
        </row>
        <row r="106">
          <cell r="O106" t="str">
            <v>სახმელეთო ავტოსატრანსპორტო საშუალებათა დაზღვევა (ავტოკასკო)</v>
          </cell>
          <cell r="Z106">
            <v>0</v>
          </cell>
        </row>
        <row r="107">
          <cell r="O107" t="str">
            <v>მგზავრების, მძღოლის ან ეკიპაჟის დაზღვევა უბედური შემთხვევებისაგან</v>
          </cell>
          <cell r="Z107">
            <v>0</v>
          </cell>
        </row>
        <row r="108">
          <cell r="O10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08">
            <v>0</v>
          </cell>
        </row>
        <row r="109">
          <cell r="O109" t="str">
            <v>სახმელეთო ავტოსატრანსპორტო საშუალებათა დაზღვევა (ავტოკასკო)</v>
          </cell>
          <cell r="Z109">
            <v>0</v>
          </cell>
        </row>
        <row r="110">
          <cell r="O110" t="str">
            <v>მგზავრების, მძღოლის ან ეკიპაჟის დაზღვევა უბედური შემთხვევებისაგან</v>
          </cell>
          <cell r="Z110">
            <v>0</v>
          </cell>
        </row>
        <row r="111">
          <cell r="O11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11">
            <v>0</v>
          </cell>
        </row>
        <row r="112">
          <cell r="O112" t="str">
            <v>სახმელეთო ავტოსატრანსპორტო საშუალებათა დაზღვევა (ავტოკასკო)</v>
          </cell>
          <cell r="Z112">
            <v>0</v>
          </cell>
        </row>
        <row r="113">
          <cell r="O113" t="str">
            <v>მგზავრების, მძღოლის ან ეკიპაჟის დაზღვევა უბედური შემთხვევებისაგან</v>
          </cell>
          <cell r="Z113">
            <v>0</v>
          </cell>
        </row>
        <row r="114">
          <cell r="O11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14">
            <v>0</v>
          </cell>
        </row>
        <row r="115">
          <cell r="O115" t="str">
            <v>მგზავრების, მძღოლის ან ეკიპაჟის დაზღვევა უბედური შემთხვევებისაგან</v>
          </cell>
          <cell r="Z115">
            <v>0</v>
          </cell>
        </row>
        <row r="116">
          <cell r="O116" t="str">
            <v>მგზავრების, მძღოლის ან ეკიპაჟის დაზღვევა უბედური შემთხვევებისაგან</v>
          </cell>
          <cell r="Z116">
            <v>0</v>
          </cell>
        </row>
        <row r="117">
          <cell r="O117" t="str">
            <v>სახმელეთო ავტოსატრანსპორტო საშუალებათა დაზღვევა (ავტოკასკო)</v>
          </cell>
          <cell r="Z117">
            <v>0</v>
          </cell>
        </row>
        <row r="118">
          <cell r="O118" t="str">
            <v>მგზავრების, მძღოლის ან ეკიპაჟის დაზღვევა უბედური შემთხვევებისაგან</v>
          </cell>
          <cell r="Z118">
            <v>0</v>
          </cell>
        </row>
        <row r="119">
          <cell r="O11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19">
            <v>0</v>
          </cell>
        </row>
        <row r="120">
          <cell r="O120" t="str">
            <v>სახმელეთო ავტოსატრანსპორტო საშუალებათა დაზღვევა (ავტოკასკო)</v>
          </cell>
          <cell r="Z120">
            <v>0</v>
          </cell>
        </row>
        <row r="121">
          <cell r="O121" t="str">
            <v>სახმელეთო ავტოსატრანსპორტო საშუალებათა დაზღვევა (ავტოკასკო)</v>
          </cell>
          <cell r="Z121">
            <v>0</v>
          </cell>
        </row>
        <row r="122">
          <cell r="O122" t="str">
            <v>მგზავრების, მძღოლის ან ეკიპაჟის დაზღვევა უბედური შემთხვევებისაგან</v>
          </cell>
          <cell r="Z122">
            <v>0</v>
          </cell>
        </row>
        <row r="123">
          <cell r="O12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23">
            <v>0</v>
          </cell>
        </row>
        <row r="124">
          <cell r="O124" t="str">
            <v>სახმელეთო ავტოსატრანსპორტო საშუალებათა დაზღვევა (ავტოკასკო)</v>
          </cell>
          <cell r="Z124">
            <v>0</v>
          </cell>
        </row>
        <row r="125">
          <cell r="O125" t="str">
            <v>მგზავრების, მძღოლის ან ეკიპაჟის დაზღვევა უბედური შემთხვევებისაგან</v>
          </cell>
          <cell r="Z125">
            <v>0</v>
          </cell>
        </row>
        <row r="126">
          <cell r="O12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26">
            <v>0</v>
          </cell>
        </row>
        <row r="127">
          <cell r="O127" t="str">
            <v>სახმელეთო ავტოსატრანსპორტო საშუალებათა დაზღვევა (ავტოკასკო)</v>
          </cell>
          <cell r="Z127">
            <v>0</v>
          </cell>
        </row>
        <row r="128">
          <cell r="O12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28">
            <v>0</v>
          </cell>
        </row>
        <row r="129">
          <cell r="O129" t="str">
            <v>სახმელეთო ავტოსატრანსპორტო საშუალებათა დაზღვევა (ავტოკასკო)</v>
          </cell>
          <cell r="Z129">
            <v>0</v>
          </cell>
        </row>
        <row r="130">
          <cell r="O130" t="str">
            <v>სახმელეთო ავტოსატრანსპორტო საშუალებათა დაზღვევა (ავტოკასკო)</v>
          </cell>
          <cell r="Z130">
            <v>0</v>
          </cell>
        </row>
        <row r="131">
          <cell r="O131" t="str">
            <v>მგზავრების, მძღოლის ან ეკიპაჟის დაზღვევა უბედური შემთხვევებისაგან</v>
          </cell>
          <cell r="Z131">
            <v>0</v>
          </cell>
        </row>
        <row r="132">
          <cell r="O13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32">
            <v>0</v>
          </cell>
        </row>
        <row r="133">
          <cell r="O133" t="str">
            <v>სახმელეთო ავტოსატრანსპორტო საშუალებათა დაზღვევა (ავტოკასკო)</v>
          </cell>
          <cell r="Z133">
            <v>0</v>
          </cell>
        </row>
        <row r="134">
          <cell r="O134" t="str">
            <v>მგზავრების, მძღოლის ან ეკიპაჟის დაზღვევა უბედური შემთხვევებისაგან</v>
          </cell>
          <cell r="Z134">
            <v>0</v>
          </cell>
        </row>
        <row r="135">
          <cell r="O13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35">
            <v>0</v>
          </cell>
        </row>
        <row r="136">
          <cell r="O136" t="str">
            <v>სახმელეთო ავტოსატრანსპორტო საშუალებათა დაზღვევა (ავტოკასკო)</v>
          </cell>
          <cell r="Z136">
            <v>0</v>
          </cell>
        </row>
        <row r="137">
          <cell r="O137" t="str">
            <v>მგზავრების, მძღოლის ან ეკიპაჟის დაზღვევა უბედური შემთხვევებისაგან</v>
          </cell>
          <cell r="Z137">
            <v>0</v>
          </cell>
        </row>
        <row r="138">
          <cell r="O13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38">
            <v>0</v>
          </cell>
        </row>
        <row r="139">
          <cell r="O139" t="str">
            <v>სახმელეთო ავტოსატრანსპორტო საშუალებათა დაზღვევა (ავტოკასკო)</v>
          </cell>
          <cell r="Z139">
            <v>0</v>
          </cell>
        </row>
        <row r="140">
          <cell r="O140" t="str">
            <v>მგზავრების, მძღოლის ან ეკიპაჟის დაზღვევა უბედური შემთხვევებისაგან</v>
          </cell>
          <cell r="Z140">
            <v>0</v>
          </cell>
        </row>
        <row r="141">
          <cell r="O14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41">
            <v>0</v>
          </cell>
        </row>
        <row r="142">
          <cell r="O142" t="str">
            <v>სახმელეთო ავტოსატრანსპორტო საშუალებათა დაზღვევა (ავტოკასკო)</v>
          </cell>
          <cell r="Z142">
            <v>0</v>
          </cell>
        </row>
        <row r="143">
          <cell r="O143" t="str">
            <v>სახმელეთო ავტოსატრანსპორტო საშუალებათა დაზღვევა (ავტოკასკო)</v>
          </cell>
          <cell r="Z143">
            <v>0</v>
          </cell>
        </row>
        <row r="144">
          <cell r="O144" t="str">
            <v>მგზავრების, მძღოლის ან ეკიპაჟის დაზღვევა უბედური შემთხვევებისაგან</v>
          </cell>
          <cell r="Z144">
            <v>0</v>
          </cell>
        </row>
        <row r="145">
          <cell r="O14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45">
            <v>0</v>
          </cell>
        </row>
        <row r="146">
          <cell r="O146" t="str">
            <v>სახმელეთო ავტოსატრანსპორტო საშუალებათა დაზღვევა (ავტოკასკო)</v>
          </cell>
          <cell r="Z146">
            <v>0</v>
          </cell>
        </row>
        <row r="147">
          <cell r="O147" t="str">
            <v>მგზავრების, მძღოლის ან ეკიპაჟის დაზღვევა უბედური შემთხვევებისაგან</v>
          </cell>
          <cell r="Z147">
            <v>0</v>
          </cell>
        </row>
        <row r="148">
          <cell r="O14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48">
            <v>0</v>
          </cell>
        </row>
        <row r="149">
          <cell r="O149" t="str">
            <v>სახმელეთო ავტოსატრანსპორტო საშუალებათა დაზღვევა (ავტოკასკო)</v>
          </cell>
          <cell r="Z149">
            <v>0</v>
          </cell>
        </row>
        <row r="150">
          <cell r="O15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50">
            <v>0</v>
          </cell>
        </row>
        <row r="151">
          <cell r="O151" t="str">
            <v>სახმელეთო ავტოსატრანსპორტო საშუალებათა დაზღვევა (ავტოკასკო)</v>
          </cell>
          <cell r="Z151">
            <v>0</v>
          </cell>
        </row>
        <row r="152">
          <cell r="O152" t="str">
            <v>სახმელეთო ავტოსატრანსპორტო საშუალებათა დაზღვევა (ავტოკასკო)</v>
          </cell>
          <cell r="Z152">
            <v>0</v>
          </cell>
        </row>
        <row r="153">
          <cell r="O153" t="str">
            <v>მგზავრების, მძღოლის ან ეკიპაჟის დაზღვევა უბედური შემთხვევებისაგან</v>
          </cell>
          <cell r="Z153">
            <v>0</v>
          </cell>
        </row>
        <row r="154">
          <cell r="O15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54">
            <v>0</v>
          </cell>
        </row>
        <row r="155">
          <cell r="O155" t="str">
            <v>სახმელეთო ავტოსატრანსპორტო საშუალებათა დაზღვევა (ავტოკასკო)</v>
          </cell>
          <cell r="Z155">
            <v>0</v>
          </cell>
        </row>
        <row r="156">
          <cell r="O156" t="str">
            <v>მგზავრების, მძღოლის ან ეკიპაჟის დაზღვევა უბედური შემთხვევებისაგან</v>
          </cell>
          <cell r="Z156">
            <v>0</v>
          </cell>
        </row>
        <row r="157">
          <cell r="O15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57">
            <v>0</v>
          </cell>
        </row>
        <row r="158">
          <cell r="O158" t="str">
            <v>სახმელეთო ავტოსატრანსპორტო საშუალებათა დაზღვევა (ავტოკასკო)</v>
          </cell>
          <cell r="Z158">
            <v>0</v>
          </cell>
        </row>
        <row r="159">
          <cell r="O159" t="str">
            <v>სახმელეთო ავტოსატრანსპორტო საშუალებათა დაზღვევა (ავტოკასკო)</v>
          </cell>
          <cell r="Z159">
            <v>0</v>
          </cell>
        </row>
        <row r="160">
          <cell r="O16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60">
            <v>0</v>
          </cell>
        </row>
        <row r="161">
          <cell r="O161" t="str">
            <v>სახმელეთო ავტოსატრანსპორტო საშუალებათა დაზღვევა (ავტოკასკო)</v>
          </cell>
          <cell r="Z161">
            <v>0</v>
          </cell>
        </row>
        <row r="162">
          <cell r="O162" t="str">
            <v>მგზავრების, მძღოლის ან ეკიპაჟის დაზღვევა უბედური შემთხვევებისაგან</v>
          </cell>
          <cell r="Z162">
            <v>0</v>
          </cell>
        </row>
        <row r="163">
          <cell r="O16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63">
            <v>0</v>
          </cell>
        </row>
        <row r="164">
          <cell r="O164" t="str">
            <v>სახმელეთო ავტოსატრანსპორტო საშუალებათა დაზღვევა (ავტოკასკო)</v>
          </cell>
          <cell r="Z164">
            <v>0</v>
          </cell>
        </row>
        <row r="165">
          <cell r="O165" t="str">
            <v>მგზავრების, მძღოლის ან ეკიპაჟის დაზღვევა უბედური შემთხვევებისაგან</v>
          </cell>
          <cell r="Z165">
            <v>0</v>
          </cell>
        </row>
        <row r="166">
          <cell r="O16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66">
            <v>0</v>
          </cell>
        </row>
        <row r="167">
          <cell r="O167" t="str">
            <v>სახმელეთო ავტოსატრანსპორტო საშუალებათა დაზღვევა (ავტოკასკო)</v>
          </cell>
          <cell r="Z167">
            <v>0</v>
          </cell>
        </row>
        <row r="168">
          <cell r="O16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68">
            <v>0</v>
          </cell>
        </row>
        <row r="169">
          <cell r="O169" t="str">
            <v>სახმელეთო ავტოსატრანსპორტო საშუალებათა დაზღვევა (ავტოკასკო)</v>
          </cell>
          <cell r="Z169">
            <v>0</v>
          </cell>
        </row>
        <row r="170">
          <cell r="O170" t="str">
            <v>მგზავრების, მძღოლის ან ეკიპაჟის დაზღვევა უბედური შემთხვევებისაგან</v>
          </cell>
          <cell r="Z170">
            <v>0</v>
          </cell>
        </row>
        <row r="171">
          <cell r="O17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71">
            <v>0</v>
          </cell>
        </row>
        <row r="172">
          <cell r="O172" t="str">
            <v>სახმელეთო ავტოსატრანსპორტო საშუალებათა დაზღვევა (ავტოკასკო)</v>
          </cell>
          <cell r="Z172">
            <v>0</v>
          </cell>
        </row>
        <row r="173">
          <cell r="O173" t="str">
            <v>მგზავრების, მძღოლის ან ეკიპაჟის დაზღვევა უბედური შემთხვევებისაგან</v>
          </cell>
          <cell r="Z173">
            <v>0</v>
          </cell>
        </row>
        <row r="174">
          <cell r="O17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74">
            <v>0</v>
          </cell>
        </row>
        <row r="175">
          <cell r="O175" t="str">
            <v>სახმელეთო ავტოსატრანსპორტო საშუალებათა დაზღვევა (ავტოკასკო)</v>
          </cell>
          <cell r="Z175">
            <v>0</v>
          </cell>
        </row>
        <row r="176">
          <cell r="O176" t="str">
            <v>მგზავრების, მძღოლის ან ეკიპაჟის დაზღვევა უბედური შემთხვევებისაგან</v>
          </cell>
          <cell r="Z176">
            <v>0</v>
          </cell>
        </row>
        <row r="177">
          <cell r="O17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77">
            <v>0</v>
          </cell>
        </row>
        <row r="178">
          <cell r="O178" t="str">
            <v>სახმელეთო ავტოსატრანსპორტო საშუალებათა დაზღვევა (ავტოკასკო)</v>
          </cell>
          <cell r="Z178">
            <v>0</v>
          </cell>
        </row>
        <row r="179">
          <cell r="O179" t="str">
            <v>სახმელეთო ავტოსატრანსპორტო საშუალებათა დაზღვევა (ავტოკასკო)</v>
          </cell>
          <cell r="Z179">
            <v>0</v>
          </cell>
        </row>
        <row r="180">
          <cell r="O180" t="str">
            <v>მგზავრების, მძღოლის ან ეკიპაჟის დაზღვევა უბედური შემთხვევებისაგან</v>
          </cell>
          <cell r="Z180">
            <v>0</v>
          </cell>
        </row>
        <row r="181">
          <cell r="O18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81">
            <v>0</v>
          </cell>
        </row>
        <row r="182">
          <cell r="O182" t="str">
            <v>მგზავრების, მძღოლის ან ეკიპაჟის დაზღვევა უბედური შემთხვევებისაგან</v>
          </cell>
          <cell r="Z182">
            <v>0</v>
          </cell>
        </row>
        <row r="183">
          <cell r="O183" t="str">
            <v>სახმელეთო ავტოსატრანსპორტო საშუალებათა დაზღვევა (ავტოკასკო)</v>
          </cell>
          <cell r="Z183">
            <v>0</v>
          </cell>
        </row>
        <row r="184">
          <cell r="O184" t="str">
            <v>მგზავრების, მძღოლის ან ეკიპაჟის დაზღვევა უბედური შემთხვევებისაგან</v>
          </cell>
          <cell r="Z184">
            <v>0</v>
          </cell>
        </row>
        <row r="185">
          <cell r="O18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85">
            <v>0</v>
          </cell>
        </row>
        <row r="186">
          <cell r="O186" t="str">
            <v>სახმელეთო ავტოსატრანსპორტო საშუალებათა დაზღვევა (ავტოკასკო)</v>
          </cell>
          <cell r="Z186">
            <v>0</v>
          </cell>
        </row>
        <row r="187">
          <cell r="O187" t="str">
            <v>მგზავრების, მძღოლის ან ეკიპაჟის დაზღვევა უბედური შემთხვევებისაგან</v>
          </cell>
          <cell r="Z187">
            <v>0</v>
          </cell>
        </row>
        <row r="188">
          <cell r="O18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88">
            <v>0</v>
          </cell>
        </row>
        <row r="189">
          <cell r="O189" t="str">
            <v>სახმელეთო ავტოსატრანსპორტო საშუალებათა დაზღვევა (ავტოკასკო)</v>
          </cell>
          <cell r="Z189">
            <v>0</v>
          </cell>
        </row>
        <row r="190">
          <cell r="O190" t="str">
            <v>მგზავრების, მძღოლის ან ეკიპაჟის დაზღვევა უბედური შემთხვევებისაგან</v>
          </cell>
          <cell r="Z190">
            <v>0</v>
          </cell>
        </row>
        <row r="191">
          <cell r="O19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91">
            <v>0</v>
          </cell>
        </row>
        <row r="192">
          <cell r="O192" t="str">
            <v>სახმელეთო ავტოსატრანსპორტო საშუალებათა დაზღვევა (ავტოკასკო)</v>
          </cell>
          <cell r="Z192">
            <v>0</v>
          </cell>
        </row>
        <row r="193">
          <cell r="O193" t="str">
            <v>მგზავრების, მძღოლის ან ეკიპაჟის დაზღვევა უბედური შემთხვევებისაგან</v>
          </cell>
          <cell r="Z193">
            <v>0</v>
          </cell>
        </row>
        <row r="194">
          <cell r="O19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94">
            <v>0</v>
          </cell>
        </row>
        <row r="195">
          <cell r="O195" t="str">
            <v>სახმელეთო ავტოსატრანსპორტო საშუალებათა დაზღვევა (ავტოკასკო)</v>
          </cell>
          <cell r="Z195">
            <v>0</v>
          </cell>
        </row>
        <row r="196">
          <cell r="O196" t="str">
            <v>მგზავრების, მძღოლის ან ეკიპაჟის დაზღვევა უბედური შემთხვევებისაგან</v>
          </cell>
          <cell r="Z196">
            <v>0</v>
          </cell>
        </row>
        <row r="197">
          <cell r="O19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197">
            <v>0</v>
          </cell>
        </row>
        <row r="198">
          <cell r="O198" t="str">
            <v>მგზავრების, მძღოლის ან ეკიპაჟის დაზღვევა უბედური შემთხვევებისაგან</v>
          </cell>
          <cell r="Z198">
            <v>0</v>
          </cell>
        </row>
        <row r="199">
          <cell r="O199" t="str">
            <v>სახმელეთო ავტოსატრანსპორტო საშუალებათა დაზღვევა (ავტოკასკო)</v>
          </cell>
          <cell r="Z199">
            <v>0</v>
          </cell>
        </row>
        <row r="200">
          <cell r="O20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00">
            <v>0</v>
          </cell>
        </row>
        <row r="201">
          <cell r="O201" t="str">
            <v>სახმელეთო ავტოსატრანსპორტო საშუალებათა დაზღვევა (ავტოკასკო)</v>
          </cell>
          <cell r="Z201">
            <v>0</v>
          </cell>
        </row>
        <row r="202">
          <cell r="O202" t="str">
            <v>მგზავრების, მძღოლის ან ეკიპაჟის დაზღვევა უბედური შემთხვევებისაგან</v>
          </cell>
          <cell r="Z202">
            <v>0</v>
          </cell>
        </row>
        <row r="203">
          <cell r="O20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03">
            <v>0</v>
          </cell>
        </row>
        <row r="204">
          <cell r="O204" t="str">
            <v>სახმელეთო ავტოსატრანსპორტო საშუალებათა დაზღვევა (ავტოკასკო)</v>
          </cell>
          <cell r="Z204">
            <v>0</v>
          </cell>
        </row>
        <row r="205">
          <cell r="O20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05">
            <v>0</v>
          </cell>
        </row>
        <row r="206">
          <cell r="O206" t="str">
            <v>სახმელეთო ავტოსატრანსპორტო საშუალებათა დაზღვევა (ავტოკასკო)</v>
          </cell>
          <cell r="Z206">
            <v>0</v>
          </cell>
        </row>
        <row r="207">
          <cell r="O207" t="str">
            <v>მგზავრების, მძღოლის ან ეკიპაჟის დაზღვევა უბედური შემთხვევებისაგან</v>
          </cell>
          <cell r="Z207">
            <v>0</v>
          </cell>
        </row>
        <row r="208">
          <cell r="O20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08">
            <v>0</v>
          </cell>
        </row>
        <row r="209">
          <cell r="O209" t="str">
            <v>მგზავრების, მძღოლის ან ეკიპაჟის დაზღვევა უბედური შემთხვევებისაგან</v>
          </cell>
          <cell r="Z209">
            <v>0</v>
          </cell>
        </row>
        <row r="210">
          <cell r="O210" t="str">
            <v>სახმელეთო ავტოსატრანსპორტო საშუალებათა დაზღვევა (ავტოკასკო)</v>
          </cell>
          <cell r="Z210">
            <v>0</v>
          </cell>
        </row>
        <row r="211">
          <cell r="O211" t="str">
            <v>მგზავრების, მძღოლის ან ეკიპაჟის დაზღვევა უბედური შემთხვევებისაგან</v>
          </cell>
          <cell r="Z211">
            <v>0</v>
          </cell>
        </row>
        <row r="212">
          <cell r="O21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12">
            <v>0</v>
          </cell>
        </row>
        <row r="213">
          <cell r="O213" t="str">
            <v>სახმელეთო ავტოსატრანსპორტო საშუალებათა დაზღვევა (ავტოკასკო)</v>
          </cell>
          <cell r="Z213">
            <v>0</v>
          </cell>
        </row>
        <row r="214">
          <cell r="O214" t="str">
            <v>მგზავრების, მძღოლის ან ეკიპაჟის დაზღვევა უბედური შემთხვევებისაგან</v>
          </cell>
          <cell r="Z214">
            <v>0</v>
          </cell>
        </row>
        <row r="215">
          <cell r="O21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15">
            <v>0</v>
          </cell>
        </row>
        <row r="216">
          <cell r="O216" t="str">
            <v>სახმელეთო ავტოსატრანსპორტო საშუალებათა დაზღვევა (ავტოკასკო)</v>
          </cell>
          <cell r="Z216">
            <v>0</v>
          </cell>
        </row>
        <row r="217">
          <cell r="O217" t="str">
            <v>მგზავრების, მძღოლის ან ეკიპაჟის დაზღვევა უბედური შემთხვევებისაგან</v>
          </cell>
          <cell r="Z217">
            <v>0</v>
          </cell>
        </row>
        <row r="218">
          <cell r="O21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18">
            <v>0</v>
          </cell>
        </row>
        <row r="219">
          <cell r="O219" t="str">
            <v>სახმელეთო ავტოსატრანსპორტო საშუალებათა დაზღვევა (ავტოკასკო)</v>
          </cell>
          <cell r="Z219">
            <v>0</v>
          </cell>
        </row>
        <row r="220">
          <cell r="O220" t="str">
            <v>მგზავრების, მძღოლის ან ეკიპაჟის დაზღვევა უბედური შემთხვევებისაგან</v>
          </cell>
          <cell r="Z220">
            <v>0</v>
          </cell>
        </row>
        <row r="221">
          <cell r="O22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21">
            <v>0</v>
          </cell>
        </row>
        <row r="222">
          <cell r="O222" t="str">
            <v>სახმელეთო ავტოსატრანსპორტო საშუალებათა დაზღვევა (ავტოკასკო)</v>
          </cell>
          <cell r="Z222">
            <v>0</v>
          </cell>
        </row>
        <row r="223">
          <cell r="O223" t="str">
            <v>მგზავრების, მძღოლის ან ეკიპაჟის დაზღვევა უბედური შემთხვევებისაგან</v>
          </cell>
          <cell r="Z223">
            <v>0</v>
          </cell>
        </row>
        <row r="224">
          <cell r="O22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24">
            <v>0</v>
          </cell>
        </row>
        <row r="225">
          <cell r="O225" t="str">
            <v>სახმელეთო ავტოსატრანსპორტო საშუალებათა დაზღვევა (ავტოკასკო)</v>
          </cell>
          <cell r="Z225">
            <v>0</v>
          </cell>
        </row>
        <row r="226">
          <cell r="O22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26">
            <v>0</v>
          </cell>
        </row>
        <row r="227">
          <cell r="O227" t="str">
            <v>სახმელეთო ავტოსატრანსპორტო საშუალებათა დაზღვევა (ავტოკასკო)</v>
          </cell>
          <cell r="Z227">
            <v>0</v>
          </cell>
        </row>
        <row r="228">
          <cell r="O228" t="str">
            <v>მგზავრების, მძღოლის ან ეკიპაჟის დაზღვევა უბედური შემთხვევებისაგან</v>
          </cell>
          <cell r="Z228">
            <v>0</v>
          </cell>
        </row>
        <row r="229">
          <cell r="O22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29">
            <v>0</v>
          </cell>
        </row>
        <row r="230">
          <cell r="O230" t="str">
            <v>სახმელეთო ავტოსატრანსპორტო საშუალებათა დაზღვევა (ავტოკასკო)</v>
          </cell>
          <cell r="Z230">
            <v>0</v>
          </cell>
        </row>
        <row r="231">
          <cell r="O23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31">
            <v>0</v>
          </cell>
        </row>
        <row r="232">
          <cell r="O232" t="str">
            <v>სახმელეთო ავტოსატრანსპორტო საშუალებათა დაზღვევა (ავტოკასკო)</v>
          </cell>
          <cell r="Z232">
            <v>0</v>
          </cell>
        </row>
        <row r="233">
          <cell r="O23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33">
            <v>0</v>
          </cell>
        </row>
        <row r="234">
          <cell r="O234" t="str">
            <v>სახმელეთო ავტოსატრანსპორტო საშუალებათა დაზღვევა (ავტოკასკო)</v>
          </cell>
          <cell r="Z234">
            <v>0</v>
          </cell>
        </row>
        <row r="235">
          <cell r="O235" t="str">
            <v>სახმელეთო ავტოსატრანსპორტო საშუალებათა დაზღვევა (ავტოკასკო)</v>
          </cell>
          <cell r="Z235">
            <v>0</v>
          </cell>
        </row>
        <row r="236">
          <cell r="O236" t="str">
            <v>მგზავრების, მძღოლის ან ეკიპაჟის დაზღვევა უბედური შემთხვევებისაგან</v>
          </cell>
          <cell r="Z236">
            <v>0</v>
          </cell>
        </row>
        <row r="237">
          <cell r="O23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37">
            <v>0</v>
          </cell>
        </row>
        <row r="238">
          <cell r="O238" t="str">
            <v>სახმელეთო ავტოსატრანსპორტო საშუალებათა დაზღვევა (ავტოკასკო)</v>
          </cell>
          <cell r="Z238">
            <v>0</v>
          </cell>
        </row>
        <row r="239">
          <cell r="O239" t="str">
            <v>სახმელეთო ავტოსატრანსპორტო საშუალებათა დაზღვევა (ავტოკასკო)</v>
          </cell>
          <cell r="Z239">
            <v>0</v>
          </cell>
        </row>
        <row r="240">
          <cell r="O240" t="str">
            <v>მგზავრების, მძღოლის ან ეკიპაჟის დაზღვევა უბედური შემთხვევებისაგან</v>
          </cell>
          <cell r="Z240">
            <v>0</v>
          </cell>
        </row>
        <row r="241">
          <cell r="O24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41">
            <v>0</v>
          </cell>
        </row>
        <row r="242">
          <cell r="O242" t="str">
            <v>სახმელეთო ავტოსატრანსპორტო საშუალებათა დაზღვევა (ავტოკასკო)</v>
          </cell>
          <cell r="Z242">
            <v>0</v>
          </cell>
        </row>
        <row r="243">
          <cell r="O243" t="str">
            <v>მგზავრების, მძღოლის ან ეკიპაჟის დაზღვევა უბედური შემთხვევებისაგან</v>
          </cell>
          <cell r="Z243">
            <v>0</v>
          </cell>
        </row>
        <row r="244">
          <cell r="O24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44">
            <v>0</v>
          </cell>
        </row>
        <row r="245">
          <cell r="O245" t="str">
            <v>სახმელეთო ავტოსატრანსპორტო საშუალებათა დაზღვევა (ავტოკასკო)</v>
          </cell>
          <cell r="Z245">
            <v>0</v>
          </cell>
        </row>
        <row r="246">
          <cell r="O246" t="str">
            <v>მგზავრების, მძღოლის ან ეკიპაჟის დაზღვევა უბედური შემთხვევებისაგან</v>
          </cell>
          <cell r="Z246">
            <v>0</v>
          </cell>
        </row>
        <row r="247">
          <cell r="O24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47">
            <v>0</v>
          </cell>
        </row>
        <row r="248">
          <cell r="O248" t="str">
            <v>სახმელეთო ავტოსატრანსპორტო საშუალებათა დაზღვევა (ავტოკასკო)</v>
          </cell>
          <cell r="Z248">
            <v>0</v>
          </cell>
        </row>
        <row r="249">
          <cell r="O249" t="str">
            <v>მგზავრების, მძღოლის ან ეკიპაჟის დაზღვევა უბედური შემთხვევებისაგან</v>
          </cell>
          <cell r="Z249">
            <v>0</v>
          </cell>
        </row>
        <row r="250">
          <cell r="O25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50">
            <v>0</v>
          </cell>
        </row>
        <row r="251">
          <cell r="O251" t="str">
            <v>სახმელეთო ავტოსატრანსპორტო საშუალებათა დაზღვევა (ავტოკასკო)</v>
          </cell>
          <cell r="Z251">
            <v>0</v>
          </cell>
        </row>
        <row r="252">
          <cell r="O252" t="str">
            <v>მგზავრების, მძღოლის ან ეკიპაჟის დაზღვევა უბედური შემთხვევებისაგან</v>
          </cell>
          <cell r="Z252">
            <v>0</v>
          </cell>
        </row>
        <row r="253">
          <cell r="O25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53">
            <v>0</v>
          </cell>
        </row>
        <row r="254">
          <cell r="O254" t="str">
            <v>სახმელეთო ავტოსატრანსპორტო საშუალებათა დაზღვევა (ავტოკასკო)</v>
          </cell>
          <cell r="Z254">
            <v>0</v>
          </cell>
        </row>
        <row r="255">
          <cell r="O255" t="str">
            <v>მგზავრების, მძღოლის ან ეკიპაჟის დაზღვევა უბედური შემთხვევებისაგან</v>
          </cell>
          <cell r="Z255">
            <v>0</v>
          </cell>
        </row>
        <row r="256">
          <cell r="O25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56">
            <v>0</v>
          </cell>
        </row>
        <row r="257">
          <cell r="O257" t="str">
            <v>სახმელეთო ავტოსატრანსპორტო საშუალებათა დაზღვევა (ავტოკასკო)</v>
          </cell>
          <cell r="Z257">
            <v>0</v>
          </cell>
        </row>
        <row r="258">
          <cell r="O258" t="str">
            <v>მგზავრების, მძღოლის ან ეკიპაჟის დაზღვევა უბედური შემთხვევებისაგან</v>
          </cell>
          <cell r="Z258">
            <v>0</v>
          </cell>
        </row>
        <row r="259">
          <cell r="O25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59">
            <v>0</v>
          </cell>
        </row>
        <row r="260">
          <cell r="O260" t="str">
            <v>სახმელეთო ავტოსატრანსპორტო საშუალებათა დაზღვევა (ავტოკასკო)</v>
          </cell>
          <cell r="Z260">
            <v>0</v>
          </cell>
        </row>
        <row r="261">
          <cell r="O261" t="str">
            <v>მგზავრების, მძღოლის ან ეკიპაჟის დაზღვევა უბედური შემთხვევებისაგან</v>
          </cell>
          <cell r="Z261">
            <v>0</v>
          </cell>
        </row>
        <row r="262">
          <cell r="O26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62">
            <v>0</v>
          </cell>
        </row>
        <row r="263">
          <cell r="O263" t="str">
            <v>სახმელეთო ავტოსატრანსპორტო საშუალებათა დაზღვევა (ავტოკასკო)</v>
          </cell>
          <cell r="Z263">
            <v>0</v>
          </cell>
        </row>
        <row r="264">
          <cell r="O26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64">
            <v>0</v>
          </cell>
        </row>
        <row r="265">
          <cell r="O265" t="str">
            <v>სახმელეთო ავტოსატრანსპორტო საშუალებათა დაზღვევა (ავტოკასკო)</v>
          </cell>
          <cell r="Z265">
            <v>0</v>
          </cell>
        </row>
        <row r="266">
          <cell r="O266" t="str">
            <v>მგზავრების, მძღოლის ან ეკიპაჟის დაზღვევა უბედური შემთხვევებისაგან</v>
          </cell>
          <cell r="Z266">
            <v>0</v>
          </cell>
        </row>
        <row r="267">
          <cell r="O26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67">
            <v>0</v>
          </cell>
        </row>
        <row r="268">
          <cell r="O268" t="str">
            <v>სახმელეთო ავტოსატრანსპორტო საშუალებათა დაზღვევა (ავტოკასკო)</v>
          </cell>
          <cell r="Z268">
            <v>0</v>
          </cell>
        </row>
        <row r="269">
          <cell r="O269" t="str">
            <v>სახმელეთო ავტოსატრანსპორტო საშუალებათა დაზღვევა (ავტოკასკო)</v>
          </cell>
          <cell r="Z269">
            <v>0</v>
          </cell>
        </row>
        <row r="270">
          <cell r="O270" t="str">
            <v>მგზავრების, მძღოლის ან ეკიპაჟის დაზღვევა უბედური შემთხვევებისაგან</v>
          </cell>
          <cell r="Z270">
            <v>0</v>
          </cell>
        </row>
        <row r="271">
          <cell r="O27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71">
            <v>0</v>
          </cell>
        </row>
        <row r="272">
          <cell r="O272" t="str">
            <v>სახმელეთო ავტოსატრანსპორტო საშუალებათა დაზღვევა (ავტოკასკო)</v>
          </cell>
          <cell r="Z272">
            <v>0</v>
          </cell>
        </row>
        <row r="273">
          <cell r="O273" t="str">
            <v>მგზავრების, მძღოლის ან ეკიპაჟის დაზღვევა უბედური შემთხვევებისაგან</v>
          </cell>
          <cell r="Z273">
            <v>0</v>
          </cell>
        </row>
        <row r="274">
          <cell r="O27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74">
            <v>0</v>
          </cell>
        </row>
        <row r="275">
          <cell r="O275" t="str">
            <v>სახმელეთო ავტოსატრანსპორტო საშუალებათა დაზღვევა (ავტოკასკო)</v>
          </cell>
          <cell r="Z275">
            <v>0</v>
          </cell>
        </row>
        <row r="276">
          <cell r="O276" t="str">
            <v>მგზავრების, მძღოლის ან ეკიპაჟის დაზღვევა უბედური შემთხვევებისაგან</v>
          </cell>
          <cell r="Z276">
            <v>0</v>
          </cell>
        </row>
        <row r="277">
          <cell r="O27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77">
            <v>0</v>
          </cell>
        </row>
        <row r="278">
          <cell r="O278" t="str">
            <v>სახმელეთო ავტოსატრანსპორტო საშუალებათა დაზღვევა (ავტოკასკო)</v>
          </cell>
          <cell r="Z278">
            <v>0</v>
          </cell>
        </row>
        <row r="279">
          <cell r="O279" t="str">
            <v>მგზავრების, მძღოლის ან ეკიპაჟის დაზღვევა უბედური შემთხვევებისაგან</v>
          </cell>
          <cell r="Z279">
            <v>0</v>
          </cell>
        </row>
        <row r="280">
          <cell r="O28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80">
            <v>0</v>
          </cell>
        </row>
        <row r="281">
          <cell r="O281" t="str">
            <v>სახმელეთო ავტოსატრანსპორტო საშუალებათა დაზღვევა (ავტოკასკო)</v>
          </cell>
          <cell r="Z281">
            <v>0</v>
          </cell>
        </row>
        <row r="282">
          <cell r="O282" t="str">
            <v>მგზავრების, მძღოლის ან ეკიპაჟის დაზღვევა უბედური შემთხვევებისაგან</v>
          </cell>
          <cell r="Z282">
            <v>0</v>
          </cell>
        </row>
        <row r="283">
          <cell r="O28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83">
            <v>0</v>
          </cell>
        </row>
        <row r="284">
          <cell r="O284" t="str">
            <v>სახმელეთო ავტოსატრანსპორტო საშუალებათა დაზღვევა (ავტოკასკო)</v>
          </cell>
          <cell r="Z284">
            <v>0</v>
          </cell>
        </row>
        <row r="285">
          <cell r="O285" t="str">
            <v>მგზავრების, მძღოლის ან ეკიპაჟის დაზღვევა უბედური შემთხვევებისაგან</v>
          </cell>
          <cell r="Z285">
            <v>0</v>
          </cell>
        </row>
        <row r="286">
          <cell r="O28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86">
            <v>0</v>
          </cell>
        </row>
        <row r="287">
          <cell r="O287" t="str">
            <v>სახმელეთო ავტოსატრანსპორტო საშუალებათა დაზღვევა (ავტოკასკო)</v>
          </cell>
          <cell r="Z287">
            <v>0</v>
          </cell>
        </row>
        <row r="288">
          <cell r="O288" t="str">
            <v>მგზავრების, მძღოლის ან ეკიპაჟის დაზღვევა უბედური შემთხვევებისაგან</v>
          </cell>
          <cell r="Z288">
            <v>0</v>
          </cell>
        </row>
        <row r="289">
          <cell r="O28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89">
            <v>0</v>
          </cell>
        </row>
        <row r="290">
          <cell r="O290" t="str">
            <v>სახმელეთო ავტოსატრანსპორტო საშუალებათა დაზღვევა (ავტოკასკო)</v>
          </cell>
          <cell r="Z290">
            <v>0</v>
          </cell>
        </row>
        <row r="291">
          <cell r="O291" t="str">
            <v>მგზავრების, მძღოლის ან ეკიპაჟის დაზღვევა უბედური შემთხვევებისაგან</v>
          </cell>
          <cell r="Z291">
            <v>0</v>
          </cell>
        </row>
        <row r="292">
          <cell r="O29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92">
            <v>0</v>
          </cell>
        </row>
        <row r="293">
          <cell r="O293" t="str">
            <v>სახმელეთო ავტოსატრანსპორტო საშუალებათა დაზღვევა (ავტოკასკო)</v>
          </cell>
          <cell r="Z293">
            <v>0</v>
          </cell>
        </row>
        <row r="294">
          <cell r="O294" t="str">
            <v>მგზავრების, მძღოლის ან ეკიპაჟის დაზღვევა უბედური შემთხვევებისაგან</v>
          </cell>
          <cell r="Z294">
            <v>0</v>
          </cell>
        </row>
        <row r="295">
          <cell r="O29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95">
            <v>0</v>
          </cell>
        </row>
        <row r="296">
          <cell r="O296" t="str">
            <v>სახმელეთო ავტოსატრანსპორტო საშუალებათა დაზღვევა (ავტოკასკო)</v>
          </cell>
          <cell r="Z296">
            <v>0</v>
          </cell>
        </row>
        <row r="297">
          <cell r="O297" t="str">
            <v>მგზავრების, მძღოლის ან ეკიპაჟის დაზღვევა უბედური შემთხვევებისაგან</v>
          </cell>
          <cell r="Z297">
            <v>0</v>
          </cell>
        </row>
        <row r="298">
          <cell r="O29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298">
            <v>0</v>
          </cell>
        </row>
        <row r="299">
          <cell r="O299" t="str">
            <v>სახმელეთო ავტოსატრანსპორტო საშუალებათა დაზღვევა (ავტოკასკო)</v>
          </cell>
          <cell r="Z299">
            <v>0</v>
          </cell>
        </row>
        <row r="300">
          <cell r="O300" t="str">
            <v>მგზავრების, მძღოლის ან ეკიპაჟის დაზღვევა უბედური შემთხვევებისაგან</v>
          </cell>
          <cell r="Z300">
            <v>0</v>
          </cell>
        </row>
        <row r="301">
          <cell r="O30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01">
            <v>0</v>
          </cell>
        </row>
        <row r="302">
          <cell r="O302" t="str">
            <v>სახმელეთო ავტოსატრანსპორტო საშუალებათა დაზღვევა (ავტოკასკო)</v>
          </cell>
          <cell r="Z302">
            <v>0</v>
          </cell>
        </row>
        <row r="303">
          <cell r="O303" t="str">
            <v>მგზავრების, მძღოლის ან ეკიპაჟის დაზღვევა უბედური შემთხვევებისაგან</v>
          </cell>
          <cell r="Z303">
            <v>0</v>
          </cell>
        </row>
        <row r="304">
          <cell r="O30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04">
            <v>0</v>
          </cell>
        </row>
        <row r="305">
          <cell r="O305" t="str">
            <v>სახმელეთო ავტოსატრანსპორტო საშუალებათა დაზღვევა (ავტოკასკო)</v>
          </cell>
          <cell r="Z305">
            <v>0</v>
          </cell>
        </row>
        <row r="306">
          <cell r="O306" t="str">
            <v>მგზავრების, მძღოლის ან ეკიპაჟის დაზღვევა უბედური შემთხვევებისაგან</v>
          </cell>
          <cell r="Z306">
            <v>0</v>
          </cell>
        </row>
        <row r="307">
          <cell r="O30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07">
            <v>0</v>
          </cell>
        </row>
        <row r="308">
          <cell r="O308" t="str">
            <v>სახმელეთო ავტოსატრანსპორტო საშუალებათა დაზღვევა (ავტოკასკო)</v>
          </cell>
          <cell r="Z308">
            <v>0</v>
          </cell>
        </row>
        <row r="309">
          <cell r="O309" t="str">
            <v>მგზავრების, მძღოლის ან ეკიპაჟის დაზღვევა უბედური შემთხვევებისაგან</v>
          </cell>
          <cell r="Z309">
            <v>0</v>
          </cell>
        </row>
        <row r="310">
          <cell r="O31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10">
            <v>0</v>
          </cell>
        </row>
        <row r="311">
          <cell r="O311" t="str">
            <v>სახმელეთო ავტოსატრანსპორტო საშუალებათა დაზღვევა (ავტოკასკო)</v>
          </cell>
          <cell r="Z311">
            <v>0</v>
          </cell>
        </row>
        <row r="312">
          <cell r="O312" t="str">
            <v>მგზავრების, მძღოლის ან ეკიპაჟის დაზღვევა უბედური შემთხვევებისაგან</v>
          </cell>
          <cell r="Z312">
            <v>0</v>
          </cell>
        </row>
        <row r="313">
          <cell r="O31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13">
            <v>0</v>
          </cell>
        </row>
        <row r="314">
          <cell r="O314" t="str">
            <v>სახმელეთო ავტოსატრანსპორტო საშუალებათა დაზღვევა (ავტოკასკო)</v>
          </cell>
          <cell r="Z314">
            <v>0</v>
          </cell>
        </row>
        <row r="315">
          <cell r="O315" t="str">
            <v>მგზავრების, მძღოლის ან ეკიპაჟის დაზღვევა უბედური შემთხვევებისაგან</v>
          </cell>
          <cell r="Z315">
            <v>0</v>
          </cell>
        </row>
        <row r="316">
          <cell r="O31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16">
            <v>0</v>
          </cell>
        </row>
        <row r="317">
          <cell r="O317" t="str">
            <v>სახმელეთო ავტოსატრანსპორტო საშუალებათა დაზღვევა (ავტოკასკო)</v>
          </cell>
          <cell r="Z317">
            <v>0</v>
          </cell>
        </row>
        <row r="318">
          <cell r="O318" t="str">
            <v>მგზავრების, მძღოლის ან ეკიპაჟის დაზღვევა უბედური შემთხვევებისაგან</v>
          </cell>
          <cell r="Z318">
            <v>0</v>
          </cell>
        </row>
        <row r="319">
          <cell r="O31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19">
            <v>0</v>
          </cell>
        </row>
        <row r="320">
          <cell r="O320" t="str">
            <v>სახმელეთო ავტოსატრანსპორტო საშუალებათა დაზღვევა (ავტოკასკო)</v>
          </cell>
          <cell r="Z320">
            <v>0</v>
          </cell>
        </row>
        <row r="321">
          <cell r="O321" t="str">
            <v>მგზავრების, მძღოლის ან ეკიპაჟის დაზღვევა უბედური შემთხვევებისაგან</v>
          </cell>
          <cell r="Z321">
            <v>0</v>
          </cell>
        </row>
        <row r="322">
          <cell r="O32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22">
            <v>0</v>
          </cell>
        </row>
        <row r="323">
          <cell r="O323" t="str">
            <v>სახმელეთო ავტოსატრანსპორტო საშუალებათა დაზღვევა (ავტოკასკო)</v>
          </cell>
          <cell r="Z323">
            <v>0</v>
          </cell>
        </row>
        <row r="324">
          <cell r="O324" t="str">
            <v>მგზავრების, მძღოლის ან ეკიპაჟის დაზღვევა უბედური შემთხვევებისაგან</v>
          </cell>
          <cell r="Z324">
            <v>0</v>
          </cell>
        </row>
        <row r="325">
          <cell r="O32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25">
            <v>0</v>
          </cell>
        </row>
        <row r="326">
          <cell r="O326" t="str">
            <v>სახმელეთო ავტოსატრანსპორტო საშუალებათა დაზღვევა (ავტოკასკო)</v>
          </cell>
          <cell r="Z326">
            <v>0</v>
          </cell>
        </row>
        <row r="327">
          <cell r="O327" t="str">
            <v>მგზავრების, მძღოლის ან ეკიპაჟის დაზღვევა უბედური შემთხვევებისაგან</v>
          </cell>
          <cell r="Z327">
            <v>0</v>
          </cell>
        </row>
        <row r="328">
          <cell r="O32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28">
            <v>0</v>
          </cell>
        </row>
        <row r="329">
          <cell r="O329" t="str">
            <v>სახმელეთო ავტოსატრანსპორტო საშუალებათა დაზღვევა (ავტოკასკო)</v>
          </cell>
          <cell r="Z329">
            <v>0</v>
          </cell>
        </row>
        <row r="330">
          <cell r="O330" t="str">
            <v>მგზავრების, მძღოლის ან ეკიპაჟის დაზღვევა უბედური შემთხვევებისაგან</v>
          </cell>
          <cell r="Z330">
            <v>0</v>
          </cell>
        </row>
        <row r="331">
          <cell r="O33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31">
            <v>0</v>
          </cell>
        </row>
        <row r="332">
          <cell r="O332" t="str">
            <v>სახმელეთო ავტოსატრანსპორტო საშუალებათა დაზღვევა (ავტოკასკო)</v>
          </cell>
          <cell r="Z332">
            <v>0</v>
          </cell>
        </row>
        <row r="333">
          <cell r="O333" t="str">
            <v>მგზავრების, მძღოლის ან ეკიპაჟის დაზღვევა უბედური შემთხვევებისაგან</v>
          </cell>
          <cell r="Z333">
            <v>0</v>
          </cell>
        </row>
        <row r="334">
          <cell r="O33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34">
            <v>0</v>
          </cell>
        </row>
        <row r="335">
          <cell r="O335" t="str">
            <v>სახმელეთო ავტოსატრანსპორტო საშუალებათა დაზღვევა (ავტოკასკო)</v>
          </cell>
          <cell r="Z335">
            <v>0</v>
          </cell>
        </row>
        <row r="336">
          <cell r="O336" t="str">
            <v>მგზავრების, მძღოლის ან ეკიპაჟის დაზღვევა უბედური შემთხვევებისაგან</v>
          </cell>
          <cell r="Z336">
            <v>0</v>
          </cell>
        </row>
        <row r="337">
          <cell r="O33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37">
            <v>0</v>
          </cell>
        </row>
        <row r="338">
          <cell r="O338" t="str">
            <v>სახმელეთო ავტოსატრანსპორტო საშუალებათა დაზღვევა (ავტოკასკო)</v>
          </cell>
          <cell r="Z338">
            <v>0</v>
          </cell>
        </row>
        <row r="339">
          <cell r="O339" t="str">
            <v>მგზავრების, მძღოლის ან ეკიპაჟის დაზღვევა უბედური შემთხვევებისაგან</v>
          </cell>
          <cell r="Z339">
            <v>0</v>
          </cell>
        </row>
        <row r="340">
          <cell r="O34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40">
            <v>0</v>
          </cell>
        </row>
        <row r="341">
          <cell r="O341" t="str">
            <v>სახმელეთო ავტოსატრანსპორტო საშუალებათა დაზღვევა (ავტოკასკო)</v>
          </cell>
          <cell r="Z341">
            <v>0</v>
          </cell>
        </row>
        <row r="342">
          <cell r="O342" t="str">
            <v>მგზავრების, მძღოლის ან ეკიპაჟის დაზღვევა უბედური შემთხვევებისაგან</v>
          </cell>
          <cell r="Z342">
            <v>0</v>
          </cell>
        </row>
        <row r="343">
          <cell r="O34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43">
            <v>0</v>
          </cell>
        </row>
        <row r="344">
          <cell r="O344" t="str">
            <v>სახმელეთო ავტოსატრანსპორტო საშუალებათა დაზღვევა (ავტოკასკო)</v>
          </cell>
          <cell r="Z344">
            <v>0</v>
          </cell>
        </row>
        <row r="345">
          <cell r="O345" t="str">
            <v>მგზავრების, მძღოლის ან ეკიპაჟის დაზღვევა უბედური შემთხვევებისაგან</v>
          </cell>
          <cell r="Z345">
            <v>0</v>
          </cell>
        </row>
        <row r="346">
          <cell r="O34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46">
            <v>0</v>
          </cell>
        </row>
        <row r="347">
          <cell r="O347" t="str">
            <v>სახმელეთო ავტოსატრანსპორტო საშუალებათა დაზღვევა (ავტოკასკო)</v>
          </cell>
          <cell r="Z347">
            <v>0</v>
          </cell>
        </row>
        <row r="348">
          <cell r="O348" t="str">
            <v>მგზავრების, მძღოლის ან ეკიპაჟის დაზღვევა უბედური შემთხვევებისაგან</v>
          </cell>
          <cell r="Z348">
            <v>0</v>
          </cell>
        </row>
        <row r="349">
          <cell r="O34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49">
            <v>0</v>
          </cell>
        </row>
        <row r="350">
          <cell r="O350" t="str">
            <v>სახმელეთო ავტოსატრანსპორტო საშუალებათა დაზღვევა (ავტოკასკო)</v>
          </cell>
          <cell r="Z350">
            <v>0</v>
          </cell>
        </row>
        <row r="351">
          <cell r="O351" t="str">
            <v>მგზავრების, მძღოლის ან ეკიპაჟის დაზღვევა უბედური შემთხვევებისაგან</v>
          </cell>
          <cell r="Z351">
            <v>0</v>
          </cell>
        </row>
        <row r="352">
          <cell r="O35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52">
            <v>0</v>
          </cell>
        </row>
        <row r="353">
          <cell r="O353" t="str">
            <v>სახმელეთო ავტოსატრანსპორტო საშუალებათა დაზღვევა (ავტოკასკო)</v>
          </cell>
          <cell r="Z353">
            <v>0</v>
          </cell>
        </row>
        <row r="354">
          <cell r="O354" t="str">
            <v>მგზავრების, მძღოლის ან ეკიპაჟის დაზღვევა უბედური შემთხვევებისაგან</v>
          </cell>
          <cell r="Z354">
            <v>0</v>
          </cell>
        </row>
        <row r="355">
          <cell r="O35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55">
            <v>0</v>
          </cell>
        </row>
        <row r="356">
          <cell r="O356" t="str">
            <v>სახმელეთო ავტოსატრანსპორტო საშუალებათა დაზღვევა (ავტოკასკო)</v>
          </cell>
          <cell r="Z356">
            <v>0</v>
          </cell>
        </row>
        <row r="357">
          <cell r="O357" t="str">
            <v>მგზავრების, მძღოლის ან ეკიპაჟის დაზღვევა უბედური შემთხვევებისაგან</v>
          </cell>
          <cell r="Z357">
            <v>0</v>
          </cell>
        </row>
        <row r="358">
          <cell r="O35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58">
            <v>0</v>
          </cell>
        </row>
        <row r="359">
          <cell r="O359" t="str">
            <v>სახმელეთო ავტოსატრანსპორტო საშუალებათა დაზღვევა (ავტოკასკო)</v>
          </cell>
          <cell r="Z359">
            <v>0</v>
          </cell>
        </row>
        <row r="360">
          <cell r="O360" t="str">
            <v>მგზავრების, მძღოლის ან ეკიპაჟის დაზღვევა უბედური შემთხვევებისაგან</v>
          </cell>
          <cell r="Z360">
            <v>0</v>
          </cell>
        </row>
        <row r="361">
          <cell r="O36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61">
            <v>0</v>
          </cell>
        </row>
        <row r="362">
          <cell r="O362" t="str">
            <v>სახმელეთო ავტოსატრანსპორტო საშუალებათა დაზღვევა (ავტოკასკო)</v>
          </cell>
          <cell r="Z362">
            <v>0</v>
          </cell>
        </row>
        <row r="363">
          <cell r="O363" t="str">
            <v>მგზავრების, მძღოლის ან ეკიპაჟის დაზღვევა უბედური შემთხვევებისაგან</v>
          </cell>
          <cell r="Z363">
            <v>0</v>
          </cell>
        </row>
        <row r="364">
          <cell r="O36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64">
            <v>0</v>
          </cell>
        </row>
        <row r="365">
          <cell r="O365" t="str">
            <v>სახმელეთო ავტოსატრანსპორტო საშუალებათა დაზღვევა (ავტოკასკო)</v>
          </cell>
          <cell r="Z365">
            <v>0</v>
          </cell>
        </row>
        <row r="366">
          <cell r="O366" t="str">
            <v>მგზავრების, მძღოლის ან ეკიპაჟის დაზღვევა უბედური შემთხვევებისაგან</v>
          </cell>
          <cell r="Z366">
            <v>0</v>
          </cell>
        </row>
        <row r="367">
          <cell r="O36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67">
            <v>0</v>
          </cell>
        </row>
        <row r="368">
          <cell r="O368" t="str">
            <v>სახმელეთო ავტოსატრანსპორტო საშუალებათა დაზღვევა (ავტოკასკო)</v>
          </cell>
          <cell r="Z368">
            <v>0</v>
          </cell>
        </row>
        <row r="369">
          <cell r="O369" t="str">
            <v>მგზავრების, მძღოლის ან ეკიპაჟის დაზღვევა უბედური შემთხვევებისაგან</v>
          </cell>
          <cell r="Z369">
            <v>0</v>
          </cell>
        </row>
        <row r="370">
          <cell r="O37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70">
            <v>0</v>
          </cell>
        </row>
        <row r="371">
          <cell r="O371" t="str">
            <v>სახმელეთო ავტოსატრანსპორტო საშუალებათა დაზღვევა (ავტოკასკო)</v>
          </cell>
          <cell r="Z371">
            <v>0</v>
          </cell>
        </row>
        <row r="372">
          <cell r="O372" t="str">
            <v>მგზავრების, მძღოლის ან ეკიპაჟის დაზღვევა უბედური შემთხვევებისაგან</v>
          </cell>
          <cell r="Z372">
            <v>0</v>
          </cell>
        </row>
        <row r="373">
          <cell r="O37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73">
            <v>0</v>
          </cell>
        </row>
        <row r="374">
          <cell r="O374" t="str">
            <v>სახმელეთო ავტოსატრანსპორტო საშუალებათა დაზღვევა (ავტოკასკო)</v>
          </cell>
          <cell r="Z374">
            <v>0</v>
          </cell>
        </row>
        <row r="375">
          <cell r="O375" t="str">
            <v>მგზავრების, მძღოლის ან ეკიპაჟის დაზღვევა უბედური შემთხვევებისაგან</v>
          </cell>
          <cell r="Z375">
            <v>0</v>
          </cell>
        </row>
        <row r="376">
          <cell r="O37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76">
            <v>0</v>
          </cell>
        </row>
        <row r="377">
          <cell r="O377" t="str">
            <v>სახმელეთო ავტოსატრანსპორტო საშუალებათა დაზღვევა (ავტოკასკო)</v>
          </cell>
          <cell r="Z377">
            <v>0</v>
          </cell>
        </row>
        <row r="378">
          <cell r="O378" t="str">
            <v>მგზავრების, მძღოლის ან ეკიპაჟის დაზღვევა უბედური შემთხვევებისაგან</v>
          </cell>
          <cell r="Z378">
            <v>0</v>
          </cell>
        </row>
        <row r="379">
          <cell r="O37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79">
            <v>0</v>
          </cell>
        </row>
        <row r="380">
          <cell r="O380" t="str">
            <v>სახმელეთო ავტოსატრანსპორტო საშუალებათა დაზღვევა (ავტოკასკო)</v>
          </cell>
          <cell r="Z380">
            <v>0</v>
          </cell>
        </row>
        <row r="381">
          <cell r="O381" t="str">
            <v>მგზავრების, მძღოლის ან ეკიპაჟის დაზღვევა უბედური შემთხვევებისაგან</v>
          </cell>
          <cell r="Z381">
            <v>0</v>
          </cell>
        </row>
        <row r="382">
          <cell r="O38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82">
            <v>0</v>
          </cell>
        </row>
        <row r="383">
          <cell r="O383" t="str">
            <v>სახმელეთო ავტოსატრანსპორტო საშუალებათა დაზღვევა (ავტოკასკო)</v>
          </cell>
          <cell r="Z383">
            <v>0</v>
          </cell>
        </row>
        <row r="384">
          <cell r="O384" t="str">
            <v>მგზავრების, მძღოლის ან ეკიპაჟის დაზღვევა უბედური შემთხვევებისაგან</v>
          </cell>
          <cell r="Z384">
            <v>0</v>
          </cell>
        </row>
        <row r="385">
          <cell r="O38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85">
            <v>0</v>
          </cell>
        </row>
        <row r="386">
          <cell r="O386" t="str">
            <v>სახმელეთო ავტოსატრანსპორტო საშუალებათა დაზღვევა (ავტოკასკო)</v>
          </cell>
          <cell r="Z386">
            <v>0</v>
          </cell>
        </row>
        <row r="387">
          <cell r="O387" t="str">
            <v>მგზავრების, მძღოლის ან ეკიპაჟის დაზღვევა უბედური შემთხვევებისაგან</v>
          </cell>
          <cell r="Z387">
            <v>0</v>
          </cell>
        </row>
        <row r="388">
          <cell r="O38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88">
            <v>0</v>
          </cell>
        </row>
        <row r="389">
          <cell r="O389" t="str">
            <v>სახმელეთო ავტოსატრანსპორტო საშუალებათა დაზღვევა (ავტოკასკო)</v>
          </cell>
          <cell r="Z389">
            <v>0</v>
          </cell>
        </row>
        <row r="390">
          <cell r="O390" t="str">
            <v>მგზავრების, მძღოლის ან ეკიპაჟის დაზღვევა უბედური შემთხვევებისაგან</v>
          </cell>
          <cell r="Z390">
            <v>0</v>
          </cell>
        </row>
        <row r="391">
          <cell r="O39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91">
            <v>0</v>
          </cell>
        </row>
        <row r="392">
          <cell r="O392" t="str">
            <v>სახმელეთო ავტოსატრანსპორტო საშუალებათა დაზღვევა (ავტოკასკო)</v>
          </cell>
          <cell r="Z392">
            <v>0</v>
          </cell>
        </row>
        <row r="393">
          <cell r="O393" t="str">
            <v>მგზავრების, მძღოლის ან ეკიპაჟის დაზღვევა უბედური შემთხვევებისაგან</v>
          </cell>
          <cell r="Z393">
            <v>0</v>
          </cell>
        </row>
        <row r="394">
          <cell r="O39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94">
            <v>0</v>
          </cell>
        </row>
        <row r="395">
          <cell r="O395" t="str">
            <v>სახმელეთო ავტოსატრანსპორტო საშუალებათა დაზღვევა (ავტოკასკო)</v>
          </cell>
          <cell r="Z395">
            <v>0</v>
          </cell>
        </row>
        <row r="396">
          <cell r="O396" t="str">
            <v>მგზავრების, მძღოლის ან ეკიპაჟის დაზღვევა უბედური შემთხვევებისაგან</v>
          </cell>
          <cell r="Z396">
            <v>0</v>
          </cell>
        </row>
        <row r="397">
          <cell r="O39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397">
            <v>0</v>
          </cell>
        </row>
        <row r="398">
          <cell r="O398" t="str">
            <v>სახმელეთო ავტოსატრანსპორტო საშუალებათა დაზღვევა (ავტოკასკო)</v>
          </cell>
          <cell r="Z398">
            <v>0</v>
          </cell>
        </row>
        <row r="399">
          <cell r="O399" t="str">
            <v>მგზავრების, მძღოლის ან ეკიპაჟის დაზღვევა უბედური შემთხვევებისაგან</v>
          </cell>
          <cell r="Z399">
            <v>0</v>
          </cell>
        </row>
        <row r="400">
          <cell r="O40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00">
            <v>0</v>
          </cell>
        </row>
        <row r="401">
          <cell r="O401" t="str">
            <v>სახმელეთო ავტოსატრანსპორტო საშუალებათა დაზღვევა (ავტოკასკო)</v>
          </cell>
          <cell r="Z401">
            <v>0</v>
          </cell>
        </row>
        <row r="402">
          <cell r="O402" t="str">
            <v>მგზავრების, მძღოლის ან ეკიპაჟის დაზღვევა უბედური შემთხვევებისაგან</v>
          </cell>
          <cell r="Z402">
            <v>0</v>
          </cell>
        </row>
        <row r="403">
          <cell r="O40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03">
            <v>0</v>
          </cell>
        </row>
        <row r="404">
          <cell r="O404" t="str">
            <v>სახმელეთო ავტოსატრანსპორტო საშუალებათა დაზღვევა (ავტოკასკო)</v>
          </cell>
          <cell r="Z404">
            <v>0</v>
          </cell>
        </row>
        <row r="405">
          <cell r="O405" t="str">
            <v>მგზავრების, მძღოლის ან ეკიპაჟის დაზღვევა უბედური შემთხვევებისაგან</v>
          </cell>
          <cell r="Z405">
            <v>0</v>
          </cell>
        </row>
        <row r="406">
          <cell r="O40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06">
            <v>0</v>
          </cell>
        </row>
        <row r="407">
          <cell r="O407" t="str">
            <v>სახმელეთო ავტოსატრანსპორტო საშუალებათა დაზღვევა (ავტოკასკო)</v>
          </cell>
          <cell r="Z407">
            <v>0</v>
          </cell>
        </row>
        <row r="408">
          <cell r="O408" t="str">
            <v>მგზავრების, მძღოლის ან ეკიპაჟის დაზღვევა უბედური შემთხვევებისაგან</v>
          </cell>
          <cell r="Z408">
            <v>0</v>
          </cell>
        </row>
        <row r="409">
          <cell r="O40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09">
            <v>0</v>
          </cell>
        </row>
        <row r="410">
          <cell r="O410" t="str">
            <v>სახმელეთო ავტოსატრანსპორტო საშუალებათა დაზღვევა (ავტოკასკო)</v>
          </cell>
          <cell r="Z410">
            <v>0</v>
          </cell>
        </row>
        <row r="411">
          <cell r="O411" t="str">
            <v>მგზავრების, მძღოლის ან ეკიპაჟის დაზღვევა უბედური შემთხვევებისაგან</v>
          </cell>
          <cell r="Z411">
            <v>0</v>
          </cell>
        </row>
        <row r="412">
          <cell r="O41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12">
            <v>0</v>
          </cell>
        </row>
        <row r="413">
          <cell r="O413" t="str">
            <v>სახმელეთო ავტოსატრანსპორტო საშუალებათა დაზღვევა (ავტოკასკო)</v>
          </cell>
          <cell r="Z413">
            <v>0</v>
          </cell>
        </row>
        <row r="414">
          <cell r="O414" t="str">
            <v>მგზავრების, მძღოლის ან ეკიპაჟის დაზღვევა უბედური შემთხვევებისაგან</v>
          </cell>
          <cell r="Z414">
            <v>0</v>
          </cell>
        </row>
        <row r="415">
          <cell r="O41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15">
            <v>0</v>
          </cell>
        </row>
        <row r="416">
          <cell r="O416" t="str">
            <v>სახმელეთო ავტოსატრანსპორტო საშუალებათა დაზღვევა (ავტოკასკო)</v>
          </cell>
          <cell r="Z416">
            <v>0</v>
          </cell>
        </row>
        <row r="417">
          <cell r="O417" t="str">
            <v>მგზავრების, მძღოლის ან ეკიპაჟის დაზღვევა უბედური შემთხვევებისაგან</v>
          </cell>
          <cell r="Z417">
            <v>0</v>
          </cell>
        </row>
        <row r="418">
          <cell r="O41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18">
            <v>0</v>
          </cell>
        </row>
        <row r="419">
          <cell r="O419" t="str">
            <v>სახმელეთო ავტოსატრანსპორტო საშუალებათა დაზღვევა (ავტოკასკო)</v>
          </cell>
          <cell r="Z419">
            <v>0</v>
          </cell>
        </row>
        <row r="420">
          <cell r="O420" t="str">
            <v>მგზავრების, მძღოლის ან ეკიპაჟის დაზღვევა უბედური შემთხვევებისაგან</v>
          </cell>
          <cell r="Z420">
            <v>0</v>
          </cell>
        </row>
        <row r="421">
          <cell r="O42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21">
            <v>0</v>
          </cell>
        </row>
        <row r="422">
          <cell r="O42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22">
            <v>0</v>
          </cell>
        </row>
        <row r="423">
          <cell r="O423" t="str">
            <v>სახმელეთო ავტოსატრანსპორტო საშუალებათა დაზღვევა (ავტოკასკო)</v>
          </cell>
          <cell r="Z423">
            <v>0</v>
          </cell>
        </row>
        <row r="424">
          <cell r="O424" t="str">
            <v>მგზავრების, მძღოლის ან ეკიპაჟის დაზღვევა უბედური შემთხვევებისაგან</v>
          </cell>
          <cell r="Z424">
            <v>0</v>
          </cell>
        </row>
        <row r="425">
          <cell r="O42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25">
            <v>0</v>
          </cell>
        </row>
        <row r="426">
          <cell r="O426" t="str">
            <v>სახმელეთო ავტოსატრანსპორტო საშუალებათა დაზღვევა (ავტოკასკო)</v>
          </cell>
          <cell r="Z426">
            <v>0</v>
          </cell>
        </row>
        <row r="427">
          <cell r="O427" t="str">
            <v>მგზავრების, მძღოლის ან ეკიპაჟის დაზღვევა უბედური შემთხვევებისაგან</v>
          </cell>
          <cell r="Z427">
            <v>0</v>
          </cell>
        </row>
        <row r="428">
          <cell r="O42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28">
            <v>0</v>
          </cell>
        </row>
        <row r="429">
          <cell r="O429" t="str">
            <v>სახმელეთო ავტოსატრანსპორტო საშუალებათა დაზღვევა (ავტოკასკო)</v>
          </cell>
          <cell r="Z429">
            <v>0</v>
          </cell>
        </row>
        <row r="430">
          <cell r="O430" t="str">
            <v>მგზავრების, მძღოლის ან ეკიპაჟის დაზღვევა უბედური შემთხვევებისაგან</v>
          </cell>
          <cell r="Z430">
            <v>0</v>
          </cell>
        </row>
        <row r="431">
          <cell r="O43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31">
            <v>0</v>
          </cell>
        </row>
        <row r="432">
          <cell r="O432" t="str">
            <v>სახმელეთო ავტოსატრანსპორტო საშუალებათა დაზღვევა (ავტოკასკო)</v>
          </cell>
          <cell r="Z432">
            <v>0</v>
          </cell>
        </row>
        <row r="433">
          <cell r="O433" t="str">
            <v>მგზავრების, მძღოლის ან ეკიპაჟის დაზღვევა უბედური შემთხვევებისაგან</v>
          </cell>
          <cell r="Z433">
            <v>0</v>
          </cell>
        </row>
        <row r="434">
          <cell r="O43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34">
            <v>0</v>
          </cell>
        </row>
        <row r="435">
          <cell r="O435" t="str">
            <v>სახმელეთო ავტოსატრანსპორტო საშუალებათა დაზღვევა (ავტოკასკო)</v>
          </cell>
          <cell r="Z435">
            <v>0</v>
          </cell>
        </row>
        <row r="436">
          <cell r="O436" t="str">
            <v>მგზავრების, მძღოლის ან ეკიპაჟის დაზღვევა უბედური შემთხვევებისაგან</v>
          </cell>
          <cell r="Z436">
            <v>0</v>
          </cell>
        </row>
        <row r="437">
          <cell r="O43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37">
            <v>0</v>
          </cell>
        </row>
        <row r="438">
          <cell r="O438" t="str">
            <v>სახმელეთო ავტოსატრანსპორტო საშუალებათა დაზღვევა (ავტოკასკო)</v>
          </cell>
          <cell r="Z438">
            <v>0</v>
          </cell>
        </row>
        <row r="439">
          <cell r="O439" t="str">
            <v>მგზავრების, მძღოლის ან ეკიპაჟის დაზღვევა უბედური შემთხვევებისაგან</v>
          </cell>
          <cell r="Z439">
            <v>0</v>
          </cell>
        </row>
        <row r="440">
          <cell r="O44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40">
            <v>0</v>
          </cell>
        </row>
        <row r="441">
          <cell r="O441" t="str">
            <v>სახმელეთო ავტოსატრანსპორტო საშუალებათა დაზღვევა (ავტოკასკო)</v>
          </cell>
          <cell r="Z441">
            <v>0</v>
          </cell>
        </row>
        <row r="442">
          <cell r="O442" t="str">
            <v>მგზავრების, მძღოლის ან ეკიპაჟის დაზღვევა უბედური შემთხვევებისაგან</v>
          </cell>
          <cell r="Z442">
            <v>0</v>
          </cell>
        </row>
        <row r="443">
          <cell r="O44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43">
            <v>0</v>
          </cell>
        </row>
        <row r="444">
          <cell r="O444" t="str">
            <v>სახმელეთო ავტოსატრანსპორტო საშუალებათა დაზღვევა (ავტოკასკო)</v>
          </cell>
          <cell r="Z444">
            <v>0</v>
          </cell>
        </row>
        <row r="445">
          <cell r="O445" t="str">
            <v>მგზავრების, მძღოლის ან ეკიპაჟის დაზღვევა უბედური შემთხვევებისაგან</v>
          </cell>
          <cell r="Z445">
            <v>0</v>
          </cell>
        </row>
        <row r="446">
          <cell r="O44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46">
            <v>0</v>
          </cell>
        </row>
        <row r="447">
          <cell r="O447" t="str">
            <v>სახმელეთო ავტოსატრანსპორტო საშუალებათა დაზღვევა (ავტოკასკო)</v>
          </cell>
          <cell r="Z447">
            <v>0</v>
          </cell>
        </row>
        <row r="448">
          <cell r="O448" t="str">
            <v>მგზავრების, მძღოლის ან ეკიპაჟის დაზღვევა უბედური შემთხვევებისაგან</v>
          </cell>
          <cell r="Z448">
            <v>0</v>
          </cell>
        </row>
        <row r="449">
          <cell r="O44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49">
            <v>0</v>
          </cell>
        </row>
        <row r="450">
          <cell r="O450" t="str">
            <v>სახმელეთო ავტოსატრანსპორტო საშუალებათა დაზღვევა (ავტოკასკო)</v>
          </cell>
          <cell r="Z450">
            <v>0</v>
          </cell>
        </row>
        <row r="451">
          <cell r="O451" t="str">
            <v>მგზავრების, მძღოლის ან ეკიპაჟის დაზღვევა უბედური შემთხვევებისაგან</v>
          </cell>
          <cell r="Z451">
            <v>0</v>
          </cell>
        </row>
        <row r="452">
          <cell r="O45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52">
            <v>0</v>
          </cell>
        </row>
        <row r="453">
          <cell r="O453" t="str">
            <v>სახმელეთო ავტოსატრანსპორტო საშუალებათა დაზღვევა (ავტოკასკო)</v>
          </cell>
          <cell r="Z453">
            <v>0</v>
          </cell>
        </row>
        <row r="454">
          <cell r="O454" t="str">
            <v>მგზავრების, მძღოლის ან ეკიპაჟის დაზღვევა უბედური შემთხვევებისაგან</v>
          </cell>
          <cell r="Z454">
            <v>0</v>
          </cell>
        </row>
        <row r="455">
          <cell r="O45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55">
            <v>0</v>
          </cell>
        </row>
        <row r="456">
          <cell r="O456" t="str">
            <v>სახმელეთო ავტოსატრანსპორტო საშუალებათა დაზღვევა (ავტოკასკო)</v>
          </cell>
          <cell r="Z456">
            <v>0</v>
          </cell>
        </row>
        <row r="457">
          <cell r="O457" t="str">
            <v>მგზავრების, მძღოლის ან ეკიპაჟის დაზღვევა უბედური შემთხვევებისაგან</v>
          </cell>
          <cell r="Z457">
            <v>0</v>
          </cell>
        </row>
        <row r="458">
          <cell r="O45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58">
            <v>0</v>
          </cell>
        </row>
        <row r="459">
          <cell r="O459" t="str">
            <v>სახმელეთო ავტოსატრანსპორტო საშუალებათა დაზღვევა (ავტოკასკო)</v>
          </cell>
          <cell r="Z459">
            <v>0</v>
          </cell>
        </row>
        <row r="460">
          <cell r="O460" t="str">
            <v>მგზავრების, მძღოლის ან ეკიპაჟის დაზღვევა უბედური შემთხვევებისაგან</v>
          </cell>
          <cell r="Z460">
            <v>0</v>
          </cell>
        </row>
        <row r="461">
          <cell r="O46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61">
            <v>0</v>
          </cell>
        </row>
        <row r="462">
          <cell r="O462" t="str">
            <v>სახმელეთო ავტოსატრანსპორტო საშუალებათა დაზღვევა (ავტოკასკო)</v>
          </cell>
          <cell r="Z462">
            <v>0</v>
          </cell>
        </row>
        <row r="463">
          <cell r="O463" t="str">
            <v>მგზავრების, მძღოლის ან ეკიპაჟის დაზღვევა უბედური შემთხვევებისაგან</v>
          </cell>
          <cell r="Z463">
            <v>0</v>
          </cell>
        </row>
        <row r="464">
          <cell r="O46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64">
            <v>0</v>
          </cell>
        </row>
        <row r="465">
          <cell r="O465" t="str">
            <v>სახმელეთო ავტოსატრანსპორტო საშუალებათა დაზღვევა (ავტოკასკო)</v>
          </cell>
          <cell r="Z465">
            <v>0</v>
          </cell>
        </row>
        <row r="466">
          <cell r="O466" t="str">
            <v>მგზავრების, მძღოლის ან ეკიპაჟის დაზღვევა უბედური შემთხვევებისაგან</v>
          </cell>
          <cell r="Z466">
            <v>0</v>
          </cell>
        </row>
        <row r="467">
          <cell r="O46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67">
            <v>0</v>
          </cell>
        </row>
        <row r="468">
          <cell r="O468" t="str">
            <v>სახმელეთო ავტოსატრანსპორტო საშუალებათა დაზღვევა (ავტოკასკო)</v>
          </cell>
          <cell r="Z468">
            <v>0</v>
          </cell>
        </row>
        <row r="469">
          <cell r="O469" t="str">
            <v>მგზავრების, მძღოლის ან ეკიპაჟის დაზღვევა უბედური შემთხვევებისაგან</v>
          </cell>
          <cell r="Z469">
            <v>0</v>
          </cell>
        </row>
        <row r="470">
          <cell r="O47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70">
            <v>0</v>
          </cell>
        </row>
        <row r="471">
          <cell r="O471" t="str">
            <v>სახმელეთო ავტოსატრანსპორტო საშუალებათა დაზღვევა (ავტოკასკო)</v>
          </cell>
          <cell r="Z471">
            <v>0</v>
          </cell>
        </row>
        <row r="472">
          <cell r="O472" t="str">
            <v>მგზავრების, მძღოლის ან ეკიპაჟის დაზღვევა უბედური შემთხვევებისაგან</v>
          </cell>
          <cell r="Z472">
            <v>0</v>
          </cell>
        </row>
        <row r="473">
          <cell r="O47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73">
            <v>0</v>
          </cell>
        </row>
        <row r="474">
          <cell r="O474" t="str">
            <v>სახმელეთო ავტოსატრანსპორტო საშუალებათა დაზღვევა (ავტოკასკო)</v>
          </cell>
          <cell r="Z474">
            <v>0</v>
          </cell>
        </row>
        <row r="475">
          <cell r="O475" t="str">
            <v>მგზავრების, მძღოლის ან ეკიპაჟის დაზღვევა უბედური შემთხვევებისაგან</v>
          </cell>
          <cell r="Z475">
            <v>0</v>
          </cell>
        </row>
        <row r="476">
          <cell r="O47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76">
            <v>0</v>
          </cell>
        </row>
        <row r="477">
          <cell r="O477" t="str">
            <v>სახმელეთო ავტოსატრანსპორტო საშუალებათა დაზღვევა (ავტოკასკო)</v>
          </cell>
          <cell r="Z477">
            <v>0</v>
          </cell>
        </row>
        <row r="478">
          <cell r="O478" t="str">
            <v>მგზავრების, მძღოლის ან ეკიპაჟის დაზღვევა უბედური შემთხვევებისაგან</v>
          </cell>
          <cell r="Z478">
            <v>0</v>
          </cell>
        </row>
        <row r="479">
          <cell r="O47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79">
            <v>0</v>
          </cell>
        </row>
        <row r="480">
          <cell r="O480" t="str">
            <v>სახმელეთო ავტოსატრანსპორტო საშუალებათა დაზღვევა (ავტოკასკო)</v>
          </cell>
          <cell r="Z480">
            <v>0</v>
          </cell>
        </row>
        <row r="481">
          <cell r="O481" t="str">
            <v>მგზავრების, მძღოლის ან ეკიპაჟის დაზღვევა უბედური შემთხვევებისაგან</v>
          </cell>
          <cell r="Z481">
            <v>0</v>
          </cell>
        </row>
        <row r="482">
          <cell r="O48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82">
            <v>0</v>
          </cell>
        </row>
        <row r="483">
          <cell r="O483" t="str">
            <v>სახმელეთო ავტოსატრანსპორტო საშუალებათა დაზღვევა (ავტოკასკო)</v>
          </cell>
          <cell r="Z483">
            <v>0</v>
          </cell>
        </row>
        <row r="484">
          <cell r="O484" t="str">
            <v>მგზავრების, მძღოლის ან ეკიპაჟის დაზღვევა უბედური შემთხვევებისაგან</v>
          </cell>
          <cell r="Z484">
            <v>0</v>
          </cell>
        </row>
        <row r="485">
          <cell r="O48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85">
            <v>0</v>
          </cell>
        </row>
        <row r="486">
          <cell r="O486" t="str">
            <v>სახმელეთო ავტოსატრანსპორტო საშუალებათა დაზღვევა (ავტოკასკო)</v>
          </cell>
          <cell r="Z486">
            <v>0</v>
          </cell>
        </row>
        <row r="487">
          <cell r="O487" t="str">
            <v>მგზავრების, მძღოლის ან ეკიპაჟის დაზღვევა უბედური შემთხვევებისაგან</v>
          </cell>
          <cell r="Z487">
            <v>0</v>
          </cell>
        </row>
        <row r="488">
          <cell r="O48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88">
            <v>0</v>
          </cell>
        </row>
        <row r="489">
          <cell r="O489" t="str">
            <v>სახმელეთო ავტოსატრანსპორტო საშუალებათა დაზღვევა (ავტოკასკო)</v>
          </cell>
          <cell r="Z489">
            <v>0</v>
          </cell>
        </row>
        <row r="490">
          <cell r="O490" t="str">
            <v>მგზავრების, მძღოლის ან ეკიპაჟის დაზღვევა უბედური შემთხვევებისაგან</v>
          </cell>
          <cell r="Z490">
            <v>0</v>
          </cell>
        </row>
        <row r="491">
          <cell r="O49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91">
            <v>0</v>
          </cell>
        </row>
        <row r="492">
          <cell r="O492" t="str">
            <v>სახმელეთო ავტოსატრანსპორტო საშუალებათა დაზღვევა (ავტოკასკო)</v>
          </cell>
          <cell r="Z492">
            <v>0</v>
          </cell>
        </row>
        <row r="493">
          <cell r="O493" t="str">
            <v>მგზავრების, მძღოლის ან ეკიპაჟის დაზღვევა უბედური შემთხვევებისაგან</v>
          </cell>
          <cell r="Z493">
            <v>0</v>
          </cell>
        </row>
        <row r="494">
          <cell r="O49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94">
            <v>0</v>
          </cell>
        </row>
        <row r="495">
          <cell r="O495" t="str">
            <v>სახმელეთო ავტოსატრანსპორტო საშუალებათა დაზღვევა (ავტოკასკო)</v>
          </cell>
          <cell r="Z495">
            <v>0</v>
          </cell>
        </row>
        <row r="496">
          <cell r="O496" t="str">
            <v>მგზავრების, მძღოლის ან ეკიპაჟის დაზღვევა უბედური შემთხვევებისაგან</v>
          </cell>
          <cell r="Z496">
            <v>0</v>
          </cell>
        </row>
        <row r="497">
          <cell r="O49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497">
            <v>0</v>
          </cell>
        </row>
        <row r="498">
          <cell r="O498" t="str">
            <v>სახმელეთო ავტოსატრანსპორტო საშუალებათა დაზღვევა (ავტოკასკო)</v>
          </cell>
          <cell r="Z498">
            <v>0</v>
          </cell>
        </row>
        <row r="499">
          <cell r="O499" t="str">
            <v>მგზავრების, მძღოლის ან ეკიპაჟის დაზღვევა უბედური შემთხვევებისაგან</v>
          </cell>
          <cell r="Z499">
            <v>0</v>
          </cell>
        </row>
        <row r="500">
          <cell r="O50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00">
            <v>0</v>
          </cell>
        </row>
        <row r="501">
          <cell r="O501" t="str">
            <v>სახმელეთო ავტოსატრანსპორტო საშუალებათა დაზღვევა (ავტოკასკო)</v>
          </cell>
          <cell r="Z501">
            <v>0</v>
          </cell>
        </row>
        <row r="502">
          <cell r="O502" t="str">
            <v>მგზავრების, მძღოლის ან ეკიპაჟის დაზღვევა უბედური შემთხვევებისაგან</v>
          </cell>
          <cell r="Z502">
            <v>0</v>
          </cell>
        </row>
        <row r="503">
          <cell r="O50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03">
            <v>0</v>
          </cell>
        </row>
        <row r="504">
          <cell r="O504" t="str">
            <v>სახმელეთო ავტოსატრანსპორტო საშუალებათა დაზღვევა (ავტოკასკო)</v>
          </cell>
          <cell r="Z504">
            <v>0</v>
          </cell>
        </row>
        <row r="505">
          <cell r="O505" t="str">
            <v>მგზავრების, მძღოლის ან ეკიპაჟის დაზღვევა უბედური შემთხვევებისაგან</v>
          </cell>
          <cell r="Z505">
            <v>0</v>
          </cell>
        </row>
        <row r="506">
          <cell r="O50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06">
            <v>0</v>
          </cell>
        </row>
        <row r="507">
          <cell r="O507" t="str">
            <v>სახმელეთო ავტოსატრანსპორტო საშუალებათა დაზღვევა (ავტოკასკო)</v>
          </cell>
          <cell r="Z507">
            <v>0</v>
          </cell>
        </row>
        <row r="508">
          <cell r="O508" t="str">
            <v>მგზავრების, მძღოლის ან ეკიპაჟის დაზღვევა უბედური შემთხვევებისაგან</v>
          </cell>
          <cell r="Z508">
            <v>0</v>
          </cell>
        </row>
        <row r="509">
          <cell r="O50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09">
            <v>0</v>
          </cell>
        </row>
        <row r="510">
          <cell r="O510" t="str">
            <v>სახმელეთო ავტოსატრანსპორტო საშუალებათა დაზღვევა (ავტოკასკო)</v>
          </cell>
          <cell r="Z510">
            <v>0</v>
          </cell>
        </row>
        <row r="511">
          <cell r="O511" t="str">
            <v>მგზავრების, მძღოლის ან ეკიპაჟის დაზღვევა უბედური შემთხვევებისაგან</v>
          </cell>
          <cell r="Z511">
            <v>0</v>
          </cell>
        </row>
        <row r="512">
          <cell r="O51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12">
            <v>0</v>
          </cell>
        </row>
        <row r="513">
          <cell r="O513" t="str">
            <v>სახმელეთო ავტოსატრანსპორტო საშუალებათა დაზღვევა (ავტოკასკო)</v>
          </cell>
          <cell r="Z513">
            <v>0</v>
          </cell>
        </row>
        <row r="514">
          <cell r="O514" t="str">
            <v>მგზავრების, მძღოლის ან ეკიპაჟის დაზღვევა უბედური შემთხვევებისაგან</v>
          </cell>
          <cell r="Z514">
            <v>0</v>
          </cell>
        </row>
        <row r="515">
          <cell r="O51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15">
            <v>0</v>
          </cell>
        </row>
        <row r="516">
          <cell r="O516" t="str">
            <v>სახმელეთო ავტოსატრანსპორტო საშუალებათა დაზღვევა (ავტოკასკო)</v>
          </cell>
          <cell r="Z516">
            <v>0</v>
          </cell>
        </row>
        <row r="517">
          <cell r="O517" t="str">
            <v>მგზავრების, მძღოლის ან ეკიპაჟის დაზღვევა უბედური შემთხვევებისაგან</v>
          </cell>
          <cell r="Z517">
            <v>0</v>
          </cell>
        </row>
        <row r="518">
          <cell r="O51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18">
            <v>0</v>
          </cell>
        </row>
        <row r="519">
          <cell r="O519" t="str">
            <v>სახმელეთო ავტოსატრანსპორტო საშუალებათა დაზღვევა (ავტოკასკო)</v>
          </cell>
          <cell r="Z519">
            <v>0</v>
          </cell>
        </row>
        <row r="520">
          <cell r="O520" t="str">
            <v>მგზავრების, მძღოლის ან ეკიპაჟის დაზღვევა უბედური შემთხვევებისაგან</v>
          </cell>
          <cell r="Z520">
            <v>0</v>
          </cell>
        </row>
        <row r="521">
          <cell r="O52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21">
            <v>0</v>
          </cell>
        </row>
        <row r="522">
          <cell r="O522" t="str">
            <v>სახმელეთო ავტოსატრანსპორტო საშუალებათა დაზღვევა (ავტოკასკო)</v>
          </cell>
          <cell r="Z522">
            <v>0</v>
          </cell>
        </row>
        <row r="523">
          <cell r="O52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23">
            <v>0</v>
          </cell>
        </row>
        <row r="524">
          <cell r="O524" t="str">
            <v>სახმელეთო ავტოსატრანსპორტო საშუალებათა დაზღვევა (ავტოკასკო)</v>
          </cell>
          <cell r="Z524">
            <v>0</v>
          </cell>
        </row>
        <row r="525">
          <cell r="O52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25">
            <v>0</v>
          </cell>
        </row>
        <row r="526">
          <cell r="O526" t="str">
            <v>სახმელეთო ავტოსატრანსპორტო საშუალებათა დაზღვევა (ავტოკასკო)</v>
          </cell>
          <cell r="Z526">
            <v>0</v>
          </cell>
        </row>
        <row r="527">
          <cell r="O527" t="str">
            <v>მგზავრების, მძღოლის ან ეკიპაჟის დაზღვევა უბედური შემთხვევებისაგან</v>
          </cell>
          <cell r="Z527">
            <v>0</v>
          </cell>
        </row>
        <row r="528">
          <cell r="O52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28">
            <v>0</v>
          </cell>
        </row>
        <row r="529">
          <cell r="O529" t="str">
            <v>სახმელეთო ავტოსატრანსპორტო საშუალებათა დაზღვევა (ავტოკასკო)</v>
          </cell>
          <cell r="Z529">
            <v>0</v>
          </cell>
        </row>
        <row r="530">
          <cell r="O530" t="str">
            <v>მგზავრების, მძღოლის ან ეკიპაჟის დაზღვევა უბედური შემთხვევებისაგან</v>
          </cell>
          <cell r="Z530">
            <v>0</v>
          </cell>
        </row>
        <row r="531">
          <cell r="O53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31">
            <v>0</v>
          </cell>
        </row>
        <row r="532">
          <cell r="O532" t="str">
            <v>სახმელეთო ავტოსატრანსპორტო საშუალებათა დაზღვევა (ავტოკასკო)</v>
          </cell>
          <cell r="Z532">
            <v>0</v>
          </cell>
        </row>
        <row r="533">
          <cell r="O533" t="str">
            <v>მგზავრების, მძღოლის ან ეკიპაჟის დაზღვევა უბედური შემთხვევებისაგან</v>
          </cell>
          <cell r="Z533">
            <v>0</v>
          </cell>
        </row>
        <row r="534">
          <cell r="O53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34">
            <v>0</v>
          </cell>
        </row>
        <row r="535">
          <cell r="O535" t="str">
            <v>სახმელეთო ავტოსატრანსპორტო საშუალებათა დაზღვევა (ავტოკასკო)</v>
          </cell>
          <cell r="Z535">
            <v>0</v>
          </cell>
        </row>
        <row r="536">
          <cell r="O536" t="str">
            <v>მგზავრების, მძღოლის ან ეკიპაჟის დაზღვევა უბედური შემთხვევებისაგან</v>
          </cell>
          <cell r="Z536">
            <v>0</v>
          </cell>
        </row>
        <row r="537">
          <cell r="O53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37">
            <v>0</v>
          </cell>
        </row>
        <row r="538">
          <cell r="O538" t="str">
            <v>სახმელეთო ავტოსატრანსპორტო საშუალებათა დაზღვევა (ავტოკასკო)</v>
          </cell>
          <cell r="Z538">
            <v>0</v>
          </cell>
        </row>
        <row r="539">
          <cell r="O539" t="str">
            <v>მგზავრების, მძღოლის ან ეკიპაჟის დაზღვევა უბედური შემთხვევებისაგან</v>
          </cell>
          <cell r="Z539">
            <v>0</v>
          </cell>
        </row>
        <row r="540">
          <cell r="O54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40">
            <v>0</v>
          </cell>
        </row>
        <row r="541">
          <cell r="O541" t="str">
            <v>სახმელეთო ავტოსატრანსპორტო საშუალებათა დაზღვევა (ავტოკასკო)</v>
          </cell>
          <cell r="Z541">
            <v>0</v>
          </cell>
        </row>
        <row r="542">
          <cell r="O542" t="str">
            <v>მგზავრების, მძღოლის ან ეკიპაჟის დაზღვევა უბედური შემთხვევებისაგან</v>
          </cell>
          <cell r="Z542">
            <v>0</v>
          </cell>
        </row>
        <row r="543">
          <cell r="O54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43">
            <v>0</v>
          </cell>
        </row>
        <row r="544">
          <cell r="O544" t="str">
            <v>სახმელეთო ავტოსატრანსპორტო საშუალებათა დაზღვევა (ავტოკასკო)</v>
          </cell>
          <cell r="Z544">
            <v>0</v>
          </cell>
        </row>
        <row r="545">
          <cell r="O545" t="str">
            <v>მგზავრების, მძღოლის ან ეკიპაჟის დაზღვევა უბედური შემთხვევებისაგან</v>
          </cell>
          <cell r="Z545">
            <v>0</v>
          </cell>
        </row>
        <row r="546">
          <cell r="O54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46">
            <v>0</v>
          </cell>
        </row>
        <row r="547">
          <cell r="O547" t="str">
            <v>სახმელეთო ავტოსატრანსპორტო საშუალებათა დაზღვევა (ავტოკასკო)</v>
          </cell>
          <cell r="Z547">
            <v>0</v>
          </cell>
        </row>
        <row r="548">
          <cell r="O548" t="str">
            <v>მგზავრების, მძღოლის ან ეკიპაჟის დაზღვევა უბედური შემთხვევებისაგან</v>
          </cell>
          <cell r="Z548">
            <v>0</v>
          </cell>
        </row>
        <row r="549">
          <cell r="O54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49">
            <v>0</v>
          </cell>
        </row>
        <row r="550">
          <cell r="O550" t="str">
            <v>სახმელეთო ავტოსატრანსპორტო საშუალებათა დაზღვევა (ავტოკასკო)</v>
          </cell>
          <cell r="Z550">
            <v>0</v>
          </cell>
        </row>
        <row r="551">
          <cell r="O55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51">
            <v>0</v>
          </cell>
        </row>
        <row r="552">
          <cell r="O552" t="str">
            <v>სახმელეთო ავტოსატრანსპორტო საშუალებათა დაზღვევა (ავტოკასკო)</v>
          </cell>
          <cell r="Z552">
            <v>0</v>
          </cell>
        </row>
        <row r="553">
          <cell r="O553" t="str">
            <v>მგზავრების, მძღოლის ან ეკიპაჟის დაზღვევა უბედური შემთხვევებისაგან</v>
          </cell>
          <cell r="Z553">
            <v>0</v>
          </cell>
        </row>
        <row r="554">
          <cell r="O55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54">
            <v>0</v>
          </cell>
        </row>
        <row r="555">
          <cell r="O555" t="str">
            <v>სახმელეთო ავტოსატრანსპორტო საშუალებათა დაზღვევა (ავტოკასკო)</v>
          </cell>
          <cell r="Z555">
            <v>0</v>
          </cell>
        </row>
        <row r="556">
          <cell r="O556" t="str">
            <v>მგზავრების, მძღოლის ან ეკიპაჟის დაზღვევა უბედური შემთხვევებისაგან</v>
          </cell>
          <cell r="Z556">
            <v>0</v>
          </cell>
        </row>
        <row r="557">
          <cell r="O55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57">
            <v>0</v>
          </cell>
        </row>
        <row r="558">
          <cell r="O558" t="str">
            <v>სახმელეთო ავტოსატრანსპორტო საშუალებათა დაზღვევა (ავტოკასკო)</v>
          </cell>
          <cell r="Z558">
            <v>0</v>
          </cell>
        </row>
        <row r="559">
          <cell r="O559" t="str">
            <v>მგზავრების, მძღოლის ან ეკიპაჟის დაზღვევა უბედური შემთხვევებისაგან</v>
          </cell>
          <cell r="Z559">
            <v>0</v>
          </cell>
        </row>
        <row r="560">
          <cell r="O56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60">
            <v>0</v>
          </cell>
        </row>
        <row r="561">
          <cell r="O561" t="str">
            <v>სახმელეთო ავტოსატრანსპორტო საშუალებათა დაზღვევა (ავტოკასკო)</v>
          </cell>
          <cell r="Z561">
            <v>0</v>
          </cell>
        </row>
        <row r="562">
          <cell r="O562" t="str">
            <v>მგზავრების, მძღოლის ან ეკიპაჟის დაზღვევა უბედური შემთხვევებისაგან</v>
          </cell>
          <cell r="Z562">
            <v>0</v>
          </cell>
        </row>
        <row r="563">
          <cell r="O56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63">
            <v>0</v>
          </cell>
        </row>
        <row r="564">
          <cell r="O564" t="str">
            <v>სახმელეთო ავტოსატრანსპორტო საშუალებათა დაზღვევა (ავტოკასკო)</v>
          </cell>
          <cell r="Z564">
            <v>0</v>
          </cell>
        </row>
        <row r="565">
          <cell r="O565" t="str">
            <v>მგზავრების, მძღოლის ან ეკიპაჟის დაზღვევა უბედური შემთხვევებისაგან</v>
          </cell>
          <cell r="Z565">
            <v>0</v>
          </cell>
        </row>
        <row r="566">
          <cell r="O56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66">
            <v>0</v>
          </cell>
        </row>
        <row r="567">
          <cell r="O567" t="str">
            <v>სახმელეთო ავტოსატრანსპორტო საშუალებათა დაზღვევა (ავტოკასკო)</v>
          </cell>
          <cell r="Z567">
            <v>0</v>
          </cell>
        </row>
        <row r="568">
          <cell r="O568" t="str">
            <v>მგზავრების, მძღოლის ან ეკიპაჟის დაზღვევა უბედური შემთხვევებისაგან</v>
          </cell>
          <cell r="Z568">
            <v>0</v>
          </cell>
        </row>
        <row r="569">
          <cell r="O56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69">
            <v>0</v>
          </cell>
        </row>
        <row r="570">
          <cell r="O570" t="str">
            <v>სახმელეთო ავტოსატრანსპორტო საშუალებათა დაზღვევა (ავტოკასკო)</v>
          </cell>
          <cell r="Z570">
            <v>0</v>
          </cell>
        </row>
        <row r="571">
          <cell r="O571" t="str">
            <v>მგზავრების, მძღოლის ან ეკიპაჟის დაზღვევა უბედური შემთხვევებისაგან</v>
          </cell>
          <cell r="Z571">
            <v>0</v>
          </cell>
        </row>
        <row r="572">
          <cell r="O57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72">
            <v>0</v>
          </cell>
        </row>
        <row r="573">
          <cell r="O573" t="str">
            <v>სახმელეთო ავტოსატრანსპორტო საშუალებათა დაზღვევა (ავტოკასკო)</v>
          </cell>
          <cell r="Z573">
            <v>0</v>
          </cell>
        </row>
        <row r="574">
          <cell r="O574" t="str">
            <v>მგზავრების, მძღოლის ან ეკიპაჟის დაზღვევა უბედური შემთხვევებისაგან</v>
          </cell>
          <cell r="Z574">
            <v>0</v>
          </cell>
        </row>
        <row r="575">
          <cell r="O57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75">
            <v>0</v>
          </cell>
        </row>
        <row r="576">
          <cell r="O576" t="str">
            <v>სახმელეთო ავტოსატრანსპორტო საშუალებათა დაზღვევა (ავტოკასკო)</v>
          </cell>
          <cell r="Z576">
            <v>0</v>
          </cell>
        </row>
        <row r="577">
          <cell r="O577" t="str">
            <v>მგზავრების, მძღოლის ან ეკიპაჟის დაზღვევა უბედური შემთხვევებისაგან</v>
          </cell>
          <cell r="Z577">
            <v>0</v>
          </cell>
        </row>
        <row r="578">
          <cell r="O57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78">
            <v>0</v>
          </cell>
        </row>
        <row r="579">
          <cell r="O579" t="str">
            <v>სახმელეთო ავტოსატრანსპორტო საშუალებათა დაზღვევა (ავტოკასკო)</v>
          </cell>
          <cell r="Z579">
            <v>0</v>
          </cell>
        </row>
        <row r="580">
          <cell r="O580" t="str">
            <v>მგზავრების, მძღოლის ან ეკიპაჟის დაზღვევა უბედური შემთხვევებისაგან</v>
          </cell>
          <cell r="Z580">
            <v>0</v>
          </cell>
        </row>
        <row r="581">
          <cell r="O58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81">
            <v>0</v>
          </cell>
        </row>
        <row r="582">
          <cell r="O582" t="str">
            <v>სახმელეთო ავტოსატრანსპორტო საშუალებათა დაზღვევა (ავტოკასკო)</v>
          </cell>
          <cell r="Z582">
            <v>0</v>
          </cell>
        </row>
        <row r="583">
          <cell r="O58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83">
            <v>0</v>
          </cell>
        </row>
        <row r="584">
          <cell r="O584" t="str">
            <v>სახმელეთო ავტოსატრანსპორტო საშუალებათა დაზღვევა (ავტოკასკო)</v>
          </cell>
          <cell r="Z584">
            <v>0</v>
          </cell>
        </row>
        <row r="585">
          <cell r="O585" t="str">
            <v>მგზავრების, მძღოლის ან ეკიპაჟის დაზღვევა უბედური შემთხვევებისაგან</v>
          </cell>
          <cell r="Z585">
            <v>0</v>
          </cell>
        </row>
        <row r="586">
          <cell r="O58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86">
            <v>0</v>
          </cell>
        </row>
        <row r="587">
          <cell r="O587" t="str">
            <v>სახმელეთო ავტოსატრანსპორტო საშუალებათა დაზღვევა (ავტოკასკო)</v>
          </cell>
          <cell r="Z587">
            <v>0</v>
          </cell>
        </row>
        <row r="588">
          <cell r="O588" t="str">
            <v>მგზავრების, მძღოლის ან ეკიპაჟის დაზღვევა უბედური შემთხვევებისაგან</v>
          </cell>
          <cell r="Z588">
            <v>0</v>
          </cell>
        </row>
        <row r="589">
          <cell r="O58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89">
            <v>0</v>
          </cell>
        </row>
        <row r="590">
          <cell r="O590" t="str">
            <v>სახმელეთო ავტოსატრანსპორტო საშუალებათა დაზღვევა (ავტოკასკო)</v>
          </cell>
          <cell r="Z590">
            <v>0</v>
          </cell>
        </row>
        <row r="591">
          <cell r="O591" t="str">
            <v>მგზავრების, მძღოლის ან ეკიპაჟის დაზღვევა უბედური შემთხვევებისაგან</v>
          </cell>
          <cell r="Z591">
            <v>0</v>
          </cell>
        </row>
        <row r="592">
          <cell r="O59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92">
            <v>0</v>
          </cell>
        </row>
        <row r="593">
          <cell r="O593" t="str">
            <v>სახმელეთო ავტოსატრანსპორტო საშუალებათა დაზღვევა (ავტოკასკო)</v>
          </cell>
          <cell r="Z593">
            <v>0</v>
          </cell>
        </row>
        <row r="594">
          <cell r="O594" t="str">
            <v>მგზავრების, მძღოლის ან ეკიპაჟის დაზღვევა უბედური შემთხვევებისაგან</v>
          </cell>
          <cell r="Z594">
            <v>0</v>
          </cell>
        </row>
        <row r="595">
          <cell r="O59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95">
            <v>0</v>
          </cell>
        </row>
        <row r="596">
          <cell r="O596" t="str">
            <v>სახმელეთო ავტოსატრანსპორტო საშუალებათა დაზღვევა (ავტოკასკო)</v>
          </cell>
          <cell r="Z596">
            <v>0</v>
          </cell>
        </row>
        <row r="597">
          <cell r="O597" t="str">
            <v>მგზავრების, მძღოლის ან ეკიპაჟის დაზღვევა უბედური შემთხვევებისაგან</v>
          </cell>
          <cell r="Z597">
            <v>0</v>
          </cell>
        </row>
        <row r="598">
          <cell r="O59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598">
            <v>0</v>
          </cell>
        </row>
        <row r="599">
          <cell r="O599" t="str">
            <v>სახმელეთო ავტოსატრანსპორტო საშუალებათა დაზღვევა (ავტოკასკო)</v>
          </cell>
          <cell r="Z599">
            <v>0</v>
          </cell>
        </row>
        <row r="600">
          <cell r="O600" t="str">
            <v>მგზავრების, მძღოლის ან ეკიპაჟის დაზღვევა უბედური შემთხვევებისაგან</v>
          </cell>
          <cell r="Z600">
            <v>0</v>
          </cell>
        </row>
        <row r="601">
          <cell r="O60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01">
            <v>0</v>
          </cell>
        </row>
        <row r="602">
          <cell r="O602" t="str">
            <v>სახმელეთო ავტოსატრანსპორტო საშუალებათა დაზღვევა (ავტოკასკო)</v>
          </cell>
          <cell r="Z602">
            <v>0</v>
          </cell>
        </row>
        <row r="603">
          <cell r="O603" t="str">
            <v>მგზავრების, მძღოლის ან ეკიპაჟის დაზღვევა უბედური შემთხვევებისაგან</v>
          </cell>
          <cell r="Z603">
            <v>0</v>
          </cell>
        </row>
        <row r="604">
          <cell r="O60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04">
            <v>0</v>
          </cell>
        </row>
        <row r="605">
          <cell r="O605" t="str">
            <v>სახმელეთო ავტოსატრანსპორტო საშუალებათა დაზღვევა (ავტოკასკო)</v>
          </cell>
          <cell r="Z605">
            <v>0</v>
          </cell>
        </row>
        <row r="606">
          <cell r="O606" t="str">
            <v>მგზავრების, მძღოლის ან ეკიპაჟის დაზღვევა უბედური შემთხვევებისაგან</v>
          </cell>
          <cell r="Z606">
            <v>0</v>
          </cell>
        </row>
        <row r="607">
          <cell r="O60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07">
            <v>0</v>
          </cell>
        </row>
        <row r="608">
          <cell r="O608" t="str">
            <v>სახმელეთო ავტოსატრანსპორტო საშუალებათა დაზღვევა (ავტოკასკო)</v>
          </cell>
          <cell r="Z608">
            <v>0</v>
          </cell>
        </row>
        <row r="609">
          <cell r="O609" t="str">
            <v>მგზავრების, მძღოლის ან ეკიპაჟის დაზღვევა უბედური შემთხვევებისაგან</v>
          </cell>
          <cell r="Z609">
            <v>0</v>
          </cell>
        </row>
        <row r="610">
          <cell r="O61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10">
            <v>0</v>
          </cell>
        </row>
        <row r="611">
          <cell r="O611" t="str">
            <v>სახმელეთო ავტოსატრანსპორტო საშუალებათა დაზღვევა (ავტოკასკო)</v>
          </cell>
          <cell r="Z611">
            <v>0</v>
          </cell>
        </row>
        <row r="612">
          <cell r="O612" t="str">
            <v>მგზავრების, მძღოლის ან ეკიპაჟის დაზღვევა უბედური შემთხვევებისაგან</v>
          </cell>
          <cell r="Z612">
            <v>0</v>
          </cell>
        </row>
        <row r="613">
          <cell r="O61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13">
            <v>0</v>
          </cell>
        </row>
        <row r="614">
          <cell r="O614" t="str">
            <v>სახმელეთო ავტოსატრანსპორტო საშუალებათა დაზღვევა (ავტოკასკო)</v>
          </cell>
          <cell r="Z614">
            <v>0</v>
          </cell>
        </row>
        <row r="615">
          <cell r="O615" t="str">
            <v>მგზავრების, მძღოლის ან ეკიპაჟის დაზღვევა უბედური შემთხვევებისაგან</v>
          </cell>
          <cell r="Z615">
            <v>0</v>
          </cell>
        </row>
        <row r="616">
          <cell r="O61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16">
            <v>0</v>
          </cell>
        </row>
        <row r="617">
          <cell r="O617" t="str">
            <v>სახმელეთო ავტოსატრანსპორტო საშუალებათა დაზღვევა (ავტოკასკო)</v>
          </cell>
          <cell r="Z617">
            <v>0</v>
          </cell>
        </row>
        <row r="618">
          <cell r="O618" t="str">
            <v>მგზავრების, მძღოლის ან ეკიპაჟის დაზღვევა უბედური შემთხვევებისაგან</v>
          </cell>
          <cell r="Z618">
            <v>0</v>
          </cell>
        </row>
        <row r="619">
          <cell r="O61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19">
            <v>0</v>
          </cell>
        </row>
        <row r="620">
          <cell r="O620" t="str">
            <v>სახმელეთო ავტოსატრანსპორტო საშუალებათა დაზღვევა (ავტოკასკო)</v>
          </cell>
          <cell r="Z620">
            <v>0</v>
          </cell>
        </row>
        <row r="621">
          <cell r="O621" t="str">
            <v>მგზავრების, მძღოლის ან ეკიპაჟის დაზღვევა უბედური შემთხვევებისაგან</v>
          </cell>
          <cell r="Z621">
            <v>0</v>
          </cell>
        </row>
        <row r="622">
          <cell r="O62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22">
            <v>0</v>
          </cell>
        </row>
        <row r="623">
          <cell r="O623" t="str">
            <v>სახმელეთო ავტოსატრანსპორტო საშუალებათა დაზღვევა (ავტოკასკო)</v>
          </cell>
          <cell r="Z623">
            <v>0</v>
          </cell>
        </row>
        <row r="624">
          <cell r="O624" t="str">
            <v>მგზავრების, მძღოლის ან ეკიპაჟის დაზღვევა უბედური შემთხვევებისაგან</v>
          </cell>
          <cell r="Z624">
            <v>0</v>
          </cell>
        </row>
        <row r="625">
          <cell r="O62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25">
            <v>0</v>
          </cell>
        </row>
        <row r="626">
          <cell r="O626" t="str">
            <v>სახმელეთო ავტოსატრანსპორტო საშუალებათა დაზღვევა (ავტოკასკო)</v>
          </cell>
          <cell r="Z626">
            <v>0</v>
          </cell>
        </row>
        <row r="627">
          <cell r="O627" t="str">
            <v>მგზავრების, მძღოლის ან ეკიპაჟის დაზღვევა უბედური შემთხვევებისაგან</v>
          </cell>
          <cell r="Z627">
            <v>0</v>
          </cell>
        </row>
        <row r="628">
          <cell r="O62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28">
            <v>0</v>
          </cell>
        </row>
        <row r="629">
          <cell r="O629" t="str">
            <v>სახმელეთო ავტოსატრანსპორტო საშუალებათა დაზღვევა (ავტოკასკო)</v>
          </cell>
          <cell r="Z629">
            <v>0</v>
          </cell>
        </row>
        <row r="630">
          <cell r="O630" t="str">
            <v>მგზავრების, მძღოლის ან ეკიპაჟის დაზღვევა უბედური შემთხვევებისაგან</v>
          </cell>
          <cell r="Z630">
            <v>0</v>
          </cell>
        </row>
        <row r="631">
          <cell r="O63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31">
            <v>0</v>
          </cell>
        </row>
        <row r="632">
          <cell r="O632" t="str">
            <v>სახმელეთო ავტოსატრანსპორტო საშუალებათა დაზღვევა (ავტოკასკო)</v>
          </cell>
          <cell r="Z632">
            <v>0</v>
          </cell>
        </row>
        <row r="633">
          <cell r="O633" t="str">
            <v>მგზავრების, მძღოლის ან ეკიპაჟის დაზღვევა უბედური შემთხვევებისაგან</v>
          </cell>
          <cell r="Z633">
            <v>0</v>
          </cell>
        </row>
        <row r="634">
          <cell r="O63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34">
            <v>0</v>
          </cell>
        </row>
        <row r="635">
          <cell r="O635" t="str">
            <v>სახმელეთო ავტოსატრანსპორტო საშუალებათა დაზღვევა (ავტოკასკო)</v>
          </cell>
          <cell r="Z635">
            <v>0</v>
          </cell>
        </row>
        <row r="636">
          <cell r="O636" t="str">
            <v>მგზავრების, მძღოლის ან ეკიპაჟის დაზღვევა უბედური შემთხვევებისაგან</v>
          </cell>
          <cell r="Z636">
            <v>0</v>
          </cell>
        </row>
        <row r="637">
          <cell r="O63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37">
            <v>0</v>
          </cell>
        </row>
        <row r="638">
          <cell r="O638" t="str">
            <v>სახმელეთო ავტოსატრანსპორტო საშუალებათა დაზღვევა (ავტოკასკო)</v>
          </cell>
          <cell r="Z638">
            <v>0</v>
          </cell>
        </row>
        <row r="639">
          <cell r="O639" t="str">
            <v>მგზავრების, მძღოლის ან ეკიპაჟის დაზღვევა უბედური შემთხვევებისაგან</v>
          </cell>
          <cell r="Z639">
            <v>0</v>
          </cell>
        </row>
        <row r="640">
          <cell r="O64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40">
            <v>0</v>
          </cell>
        </row>
        <row r="641">
          <cell r="O641" t="str">
            <v>სახმელეთო ავტოსატრანსპორტო საშუალებათა დაზღვევა (ავტოკასკო)</v>
          </cell>
          <cell r="Z641">
            <v>0</v>
          </cell>
        </row>
        <row r="642">
          <cell r="O642" t="str">
            <v>მგზავრების, მძღოლის ან ეკიპაჟის დაზღვევა უბედური შემთხვევებისაგან</v>
          </cell>
          <cell r="Z642">
            <v>0</v>
          </cell>
        </row>
        <row r="643">
          <cell r="O64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43">
            <v>0</v>
          </cell>
        </row>
        <row r="644">
          <cell r="O644" t="str">
            <v>სახმელეთო ავტოსატრანსპორტო საშუალებათა დაზღვევა (ავტოკასკო)</v>
          </cell>
          <cell r="Z644">
            <v>0</v>
          </cell>
        </row>
        <row r="645">
          <cell r="O645" t="str">
            <v>მგზავრების, მძღოლის ან ეკიპაჟის დაზღვევა უბედური შემთხვევებისაგან</v>
          </cell>
          <cell r="Z645">
            <v>0</v>
          </cell>
        </row>
        <row r="646">
          <cell r="O64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46">
            <v>0</v>
          </cell>
        </row>
        <row r="647">
          <cell r="O647" t="str">
            <v>სახმელეთო ავტოსატრანსპორტო საშუალებათა დაზღვევა (ავტოკასკო)</v>
          </cell>
          <cell r="Z647">
            <v>0</v>
          </cell>
        </row>
        <row r="648">
          <cell r="O648" t="str">
            <v>მგზავრების, მძღოლის ან ეკიპაჟის დაზღვევა უბედური შემთხვევებისაგან</v>
          </cell>
          <cell r="Z648">
            <v>0</v>
          </cell>
        </row>
        <row r="649">
          <cell r="O64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49">
            <v>0</v>
          </cell>
        </row>
        <row r="650">
          <cell r="O650" t="str">
            <v>სახმელეთო ავტოსატრანსპორტო საშუალებათა დაზღვევა (ავტოკასკო)</v>
          </cell>
          <cell r="Z650">
            <v>0</v>
          </cell>
        </row>
        <row r="651">
          <cell r="O651" t="str">
            <v>მგზავრების, მძღოლის ან ეკიპაჟის დაზღვევა უბედური შემთხვევებისაგან</v>
          </cell>
          <cell r="Z651">
            <v>0</v>
          </cell>
        </row>
        <row r="652">
          <cell r="O65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52">
            <v>0</v>
          </cell>
        </row>
        <row r="653">
          <cell r="O653" t="str">
            <v>სახმელეთო ავტოსატრანსპორტო საშუალებათა დაზღვევა (ავტოკასკო)</v>
          </cell>
          <cell r="Z653">
            <v>0</v>
          </cell>
        </row>
        <row r="654">
          <cell r="O654" t="str">
            <v>მგზავრების, მძღოლის ან ეკიპაჟის დაზღვევა უბედური შემთხვევებისაგან</v>
          </cell>
          <cell r="Z654">
            <v>0</v>
          </cell>
        </row>
        <row r="655">
          <cell r="O65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55">
            <v>0</v>
          </cell>
        </row>
        <row r="656">
          <cell r="O656" t="str">
            <v>სახმელეთო ავტოსატრანსპორტო საშუალებათა დაზღვევა (ავტოკასკო)</v>
          </cell>
          <cell r="Z656">
            <v>0</v>
          </cell>
        </row>
        <row r="657">
          <cell r="O657" t="str">
            <v>მგზავრების, მძღოლის ან ეკიპაჟის დაზღვევა უბედური შემთხვევებისაგან</v>
          </cell>
          <cell r="Z657">
            <v>0</v>
          </cell>
        </row>
        <row r="658">
          <cell r="O65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58">
            <v>0</v>
          </cell>
        </row>
        <row r="659">
          <cell r="O659" t="str">
            <v>სახმელეთო ავტოსატრანსპორტო საშუალებათა დაზღვევა (ავტოკასკო)</v>
          </cell>
          <cell r="Z659">
            <v>0</v>
          </cell>
        </row>
        <row r="660">
          <cell r="O660" t="str">
            <v>მგზავრების, მძღოლის ან ეკიპაჟის დაზღვევა უბედური შემთხვევებისაგან</v>
          </cell>
          <cell r="Z660">
            <v>0</v>
          </cell>
        </row>
        <row r="661">
          <cell r="O66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61">
            <v>0</v>
          </cell>
        </row>
        <row r="662">
          <cell r="O662" t="str">
            <v>სახმელეთო ავტოსატრანსპორტო საშუალებათა დაზღვევა (ავტოკასკო)</v>
          </cell>
          <cell r="Z662">
            <v>0</v>
          </cell>
        </row>
        <row r="663">
          <cell r="O663" t="str">
            <v>მგზავრების, მძღოლის ან ეკიპაჟის დაზღვევა უბედური შემთხვევებისაგან</v>
          </cell>
          <cell r="Z663">
            <v>0</v>
          </cell>
        </row>
        <row r="664">
          <cell r="O66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64">
            <v>0</v>
          </cell>
        </row>
        <row r="665">
          <cell r="O665" t="str">
            <v>სახმელეთო ავტოსატრანსპორტო საშუალებათა დაზღვევა (ავტოკასკო)</v>
          </cell>
          <cell r="Z665">
            <v>0</v>
          </cell>
        </row>
        <row r="666">
          <cell r="O666" t="str">
            <v>მგზავრების, მძღოლის ან ეკიპაჟის დაზღვევა უბედური შემთხვევებისაგან</v>
          </cell>
          <cell r="Z666">
            <v>0</v>
          </cell>
        </row>
        <row r="667">
          <cell r="O66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67">
            <v>0</v>
          </cell>
        </row>
        <row r="668">
          <cell r="O668" t="str">
            <v>სახმელეთო ავტოსატრანსპორტო საშუალებათა დაზღვევა (ავტოკასკო)</v>
          </cell>
          <cell r="Z668">
            <v>0</v>
          </cell>
        </row>
        <row r="669">
          <cell r="O669" t="str">
            <v>მგზავრების, მძღოლის ან ეკიპაჟის დაზღვევა უბედური შემთხვევებისაგან</v>
          </cell>
          <cell r="Z669">
            <v>0</v>
          </cell>
        </row>
        <row r="670">
          <cell r="O67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70">
            <v>0</v>
          </cell>
        </row>
        <row r="671">
          <cell r="O671" t="str">
            <v>სახმელეთო ავტოსატრანსპორტო საშუალებათა დაზღვევა (ავტოკასკო)</v>
          </cell>
          <cell r="Z671">
            <v>0</v>
          </cell>
        </row>
        <row r="672">
          <cell r="O672" t="str">
            <v>მგზავრების, მძღოლის ან ეკიპაჟის დაზღვევა უბედური შემთხვევებისაგან</v>
          </cell>
          <cell r="Z672">
            <v>0</v>
          </cell>
        </row>
        <row r="673">
          <cell r="O67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73">
            <v>0</v>
          </cell>
        </row>
        <row r="674">
          <cell r="O674" t="str">
            <v>სახმელეთო ავტოსატრანსპორტო საშუალებათა დაზღვევა (ავტოკასკო)</v>
          </cell>
          <cell r="Z674">
            <v>0</v>
          </cell>
        </row>
        <row r="675">
          <cell r="O675" t="str">
            <v>მგზავრების, მძღოლის ან ეკიპაჟის დაზღვევა უბედური შემთხვევებისაგან</v>
          </cell>
          <cell r="Z675">
            <v>0</v>
          </cell>
        </row>
        <row r="676">
          <cell r="O67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76">
            <v>0</v>
          </cell>
        </row>
        <row r="677">
          <cell r="O677" t="str">
            <v>სახმელეთო ავტოსატრანსპორტო საშუალებათა დაზღვევა (ავტოკასკო)</v>
          </cell>
          <cell r="Z677">
            <v>0</v>
          </cell>
        </row>
        <row r="678">
          <cell r="O678" t="str">
            <v>მგზავრების, მძღოლის ან ეკიპაჟის დაზღვევა უბედური შემთხვევებისაგან</v>
          </cell>
          <cell r="Z678">
            <v>0</v>
          </cell>
        </row>
        <row r="679">
          <cell r="O67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79">
            <v>0</v>
          </cell>
        </row>
        <row r="680">
          <cell r="O680" t="str">
            <v>სახმელეთო ავტოსატრანსპორტო საშუალებათა დაზღვევა (ავტოკასკო)</v>
          </cell>
          <cell r="Z680">
            <v>0</v>
          </cell>
        </row>
        <row r="681">
          <cell r="O681" t="str">
            <v>მგზავრების, მძღოლის ან ეკიპაჟის დაზღვევა უბედური შემთხვევებისაგან</v>
          </cell>
          <cell r="Z681">
            <v>0</v>
          </cell>
        </row>
        <row r="682">
          <cell r="O68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82">
            <v>0</v>
          </cell>
        </row>
        <row r="683">
          <cell r="O683" t="str">
            <v>სახმელეთო ავტოსატრანსპორტო საშუალებათა დაზღვევა (ავტოკასკო)</v>
          </cell>
          <cell r="Z683">
            <v>0</v>
          </cell>
        </row>
        <row r="684">
          <cell r="O684" t="str">
            <v>მგზავრების, მძღოლის ან ეკიპაჟის დაზღვევა უბედური შემთხვევებისაგან</v>
          </cell>
          <cell r="Z684">
            <v>0</v>
          </cell>
        </row>
        <row r="685">
          <cell r="O68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85">
            <v>0</v>
          </cell>
        </row>
        <row r="686">
          <cell r="O686" t="str">
            <v>სახმელეთო ავტოსატრანსპორტო საშუალებათა დაზღვევა (ავტოკასკო)</v>
          </cell>
          <cell r="Z686">
            <v>0</v>
          </cell>
        </row>
        <row r="687">
          <cell r="O687" t="str">
            <v>მგზავრების, მძღოლის ან ეკიპაჟის დაზღვევა უბედური შემთხვევებისაგან</v>
          </cell>
          <cell r="Z687">
            <v>0</v>
          </cell>
        </row>
        <row r="688">
          <cell r="O68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88">
            <v>0</v>
          </cell>
        </row>
        <row r="689">
          <cell r="O689" t="str">
            <v>სახმელეთო ავტოსატრანსპორტო საშუალებათა დაზღვევა (ავტოკასკო)</v>
          </cell>
          <cell r="Z689">
            <v>0</v>
          </cell>
        </row>
        <row r="690">
          <cell r="O690" t="str">
            <v>მგზავრების, მძღოლის ან ეკიპაჟის დაზღვევა უბედური შემთხვევებისაგან</v>
          </cell>
          <cell r="Z690">
            <v>0</v>
          </cell>
        </row>
        <row r="691">
          <cell r="O69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91">
            <v>0</v>
          </cell>
        </row>
        <row r="692">
          <cell r="O692" t="str">
            <v>სახმელეთო ავტოსატრანსპორტო საშუალებათა დაზღვევა (ავტოკასკო)</v>
          </cell>
          <cell r="Z692">
            <v>0</v>
          </cell>
        </row>
        <row r="693">
          <cell r="O693" t="str">
            <v>მგზავრების, მძღოლის ან ეკიპაჟის დაზღვევა უბედური შემთხვევებისაგან</v>
          </cell>
          <cell r="Z693">
            <v>0</v>
          </cell>
        </row>
        <row r="694">
          <cell r="O69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94">
            <v>0</v>
          </cell>
        </row>
        <row r="695">
          <cell r="O695" t="str">
            <v>სახმელეთო ავტოსატრანსპორტო საშუალებათა დაზღვევა (ავტოკასკო)</v>
          </cell>
          <cell r="Z695">
            <v>0</v>
          </cell>
        </row>
        <row r="696">
          <cell r="O696" t="str">
            <v>მგზავრების, მძღოლის ან ეკიპაჟის დაზღვევა უბედური შემთხვევებისაგან</v>
          </cell>
          <cell r="Z696">
            <v>0</v>
          </cell>
        </row>
        <row r="697">
          <cell r="O69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697">
            <v>0</v>
          </cell>
        </row>
        <row r="698">
          <cell r="O698" t="str">
            <v>სახმელეთო ავტოსატრანსპორტო საშუალებათა დაზღვევა (ავტოკასკო)</v>
          </cell>
          <cell r="Z698">
            <v>0</v>
          </cell>
        </row>
        <row r="699">
          <cell r="O699" t="str">
            <v>მგზავრების, მძღოლის ან ეკიპაჟის დაზღვევა უბედური შემთხვევებისაგან</v>
          </cell>
          <cell r="Z699">
            <v>0</v>
          </cell>
        </row>
        <row r="700">
          <cell r="O70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00">
            <v>0</v>
          </cell>
        </row>
        <row r="701">
          <cell r="O701" t="str">
            <v>სახმელეთო ავტოსატრანსპორტო საშუალებათა დაზღვევა (ავტოკასკო)</v>
          </cell>
          <cell r="Z701">
            <v>0</v>
          </cell>
        </row>
        <row r="702">
          <cell r="O702" t="str">
            <v>მგზავრების, მძღოლის ან ეკიპაჟის დაზღვევა უბედური შემთხვევებისაგან</v>
          </cell>
          <cell r="Z702">
            <v>0</v>
          </cell>
        </row>
        <row r="703">
          <cell r="O70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03">
            <v>0</v>
          </cell>
        </row>
        <row r="704">
          <cell r="O704" t="str">
            <v>სახმელეთო ავტოსატრანსპორტო საშუალებათა დაზღვევა (ავტოკასკო)</v>
          </cell>
          <cell r="Z704">
            <v>0</v>
          </cell>
        </row>
        <row r="705">
          <cell r="O705" t="str">
            <v>მგზავრების, მძღოლის ან ეკიპაჟის დაზღვევა უბედური შემთხვევებისაგან</v>
          </cell>
          <cell r="Z705">
            <v>0</v>
          </cell>
        </row>
        <row r="706">
          <cell r="O70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06">
            <v>0</v>
          </cell>
        </row>
        <row r="707">
          <cell r="O707" t="str">
            <v>სახმელეთო ავტოსატრანსპორტო საშუალებათა დაზღვევა (ავტოკასკო)</v>
          </cell>
          <cell r="Z707">
            <v>0</v>
          </cell>
        </row>
        <row r="708">
          <cell r="O708" t="str">
            <v>მგზავრების, მძღოლის ან ეკიპაჟის დაზღვევა უბედური შემთხვევებისაგან</v>
          </cell>
          <cell r="Z708">
            <v>0</v>
          </cell>
        </row>
        <row r="709">
          <cell r="O70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09">
            <v>0</v>
          </cell>
        </row>
        <row r="710">
          <cell r="O710" t="str">
            <v>სახმელეთო ავტოსატრანსპორტო საშუალებათა დაზღვევა (ავტოკასკო)</v>
          </cell>
          <cell r="Z710">
            <v>0</v>
          </cell>
        </row>
        <row r="711">
          <cell r="O711" t="str">
            <v>მგზავრების, მძღოლის ან ეკიპაჟის დაზღვევა უბედური შემთხვევებისაგან</v>
          </cell>
          <cell r="Z711">
            <v>0</v>
          </cell>
        </row>
        <row r="712">
          <cell r="O71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12">
            <v>0</v>
          </cell>
        </row>
        <row r="713">
          <cell r="O713" t="str">
            <v>სახმელეთო ავტოსატრანსპორტო საშუალებათა დაზღვევა (ავტოკასკო)</v>
          </cell>
          <cell r="Z713">
            <v>0</v>
          </cell>
        </row>
        <row r="714">
          <cell r="O71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14">
            <v>0</v>
          </cell>
        </row>
        <row r="715">
          <cell r="O715" t="str">
            <v>სახმელეთო ავტოსატრანსპორტო საშუალებათა დაზღვევა (ავტოკასკო)</v>
          </cell>
          <cell r="Z715">
            <v>0</v>
          </cell>
        </row>
        <row r="716">
          <cell r="O716" t="str">
            <v>მგზავრების, მძღოლის ან ეკიპაჟის დაზღვევა უბედური შემთხვევებისაგან</v>
          </cell>
          <cell r="Z716">
            <v>0</v>
          </cell>
        </row>
        <row r="717">
          <cell r="O71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17">
            <v>0</v>
          </cell>
        </row>
        <row r="718">
          <cell r="O718" t="str">
            <v>სახმელეთო ავტოსატრანსპორტო საშუალებათა დაზღვევა (ავტოკასკო)</v>
          </cell>
          <cell r="Z718">
            <v>0</v>
          </cell>
        </row>
        <row r="719">
          <cell r="O719" t="str">
            <v>მგზავრების, მძღოლის ან ეკიპაჟის დაზღვევა უბედური შემთხვევებისაგან</v>
          </cell>
          <cell r="Z719">
            <v>0</v>
          </cell>
        </row>
        <row r="720">
          <cell r="O72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20">
            <v>0</v>
          </cell>
        </row>
        <row r="721">
          <cell r="O721" t="str">
            <v>სახმელეთო ავტოსატრანსპორტო საშუალებათა დაზღვევა (ავტოკასკო)</v>
          </cell>
          <cell r="Z721">
            <v>0</v>
          </cell>
        </row>
        <row r="722">
          <cell r="O722" t="str">
            <v>მგზავრების, მძღოლის ან ეკიპაჟის დაზღვევა უბედური შემთხვევებისაგან</v>
          </cell>
          <cell r="Z722">
            <v>0</v>
          </cell>
        </row>
        <row r="723">
          <cell r="O72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23">
            <v>0</v>
          </cell>
        </row>
        <row r="724">
          <cell r="O724" t="str">
            <v>სახმელეთო ავტოსატრანსპორტო საშუალებათა დაზღვევა (ავტოკასკო)</v>
          </cell>
          <cell r="Z724">
            <v>0</v>
          </cell>
        </row>
        <row r="725">
          <cell r="O725" t="str">
            <v>მგზავრების, მძღოლის ან ეკიპაჟის დაზღვევა უბედური შემთხვევებისაგან</v>
          </cell>
          <cell r="Z725">
            <v>0</v>
          </cell>
        </row>
        <row r="726">
          <cell r="O72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26">
            <v>0</v>
          </cell>
        </row>
        <row r="727">
          <cell r="O727" t="str">
            <v>სახმელეთო ავტოსატრანსპორტო საშუალებათა დაზღვევა (ავტოკასკო)</v>
          </cell>
          <cell r="Z727">
            <v>0</v>
          </cell>
        </row>
        <row r="728">
          <cell r="O728" t="str">
            <v>მგზავრების, მძღოლის ან ეკიპაჟის დაზღვევა უბედური შემთხვევებისაგან</v>
          </cell>
          <cell r="Z728">
            <v>0</v>
          </cell>
        </row>
        <row r="729">
          <cell r="O72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29">
            <v>0</v>
          </cell>
        </row>
        <row r="730">
          <cell r="O730" t="str">
            <v>სახმელეთო ავტოსატრანსპორტო საშუალებათა დაზღვევა (ავტოკასკო)</v>
          </cell>
          <cell r="Z730">
            <v>0</v>
          </cell>
        </row>
        <row r="731">
          <cell r="O731" t="str">
            <v>მგზავრების, მძღოლის ან ეკიპაჟის დაზღვევა უბედური შემთხვევებისაგან</v>
          </cell>
          <cell r="Z731">
            <v>0</v>
          </cell>
        </row>
        <row r="732">
          <cell r="O73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32">
            <v>0</v>
          </cell>
        </row>
        <row r="733">
          <cell r="O733" t="str">
            <v>სახმელეთო ავტოსატრანსპორტო საშუალებათა დაზღვევა (ავტოკასკო)</v>
          </cell>
          <cell r="Z733">
            <v>0</v>
          </cell>
        </row>
        <row r="734">
          <cell r="O734" t="str">
            <v>მგზავრების, მძღოლის ან ეკიპაჟის დაზღვევა უბედური შემთხვევებისაგან</v>
          </cell>
          <cell r="Z734">
            <v>0</v>
          </cell>
        </row>
        <row r="735">
          <cell r="O73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35">
            <v>0</v>
          </cell>
        </row>
        <row r="736">
          <cell r="O736" t="str">
            <v>სახმელეთო ავტოსატრანსპორტო საშუალებათა დაზღვევა (ავტოკასკო)</v>
          </cell>
          <cell r="Z736">
            <v>0</v>
          </cell>
        </row>
        <row r="737">
          <cell r="O737" t="str">
            <v>მგზავრების, მძღოლის ან ეკიპაჟის დაზღვევა უბედური შემთხვევებისაგან</v>
          </cell>
          <cell r="Z737">
            <v>0</v>
          </cell>
        </row>
        <row r="738">
          <cell r="O73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38">
            <v>0</v>
          </cell>
        </row>
        <row r="739">
          <cell r="O739" t="str">
            <v>სახმელეთო ავტოსატრანსპორტო საშუალებათა დაზღვევა (ავტოკასკო)</v>
          </cell>
          <cell r="Z739">
            <v>0</v>
          </cell>
        </row>
        <row r="740">
          <cell r="O740" t="str">
            <v>მგზავრების, მძღოლის ან ეკიპაჟის დაზღვევა უბედური შემთხვევებისაგან</v>
          </cell>
          <cell r="Z740">
            <v>0</v>
          </cell>
        </row>
        <row r="741">
          <cell r="O74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41">
            <v>0</v>
          </cell>
        </row>
        <row r="742">
          <cell r="O742" t="str">
            <v>სახმელეთო ავტოსატრანსპორტო საშუალებათა დაზღვევა (ავტოკასკო)</v>
          </cell>
          <cell r="Z742">
            <v>0</v>
          </cell>
        </row>
        <row r="743">
          <cell r="O743" t="str">
            <v>მგზავრების, მძღოლის ან ეკიპაჟის დაზღვევა უბედური შემთხვევებისაგან</v>
          </cell>
          <cell r="Z743">
            <v>0</v>
          </cell>
        </row>
        <row r="744">
          <cell r="O744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44">
            <v>0</v>
          </cell>
        </row>
        <row r="745">
          <cell r="O745" t="str">
            <v>სახმელეთო ავტოსატრანსპორტო საშუალებათა დაზღვევა (ავტოკასკო)</v>
          </cell>
          <cell r="Z745">
            <v>0</v>
          </cell>
        </row>
        <row r="746">
          <cell r="O746" t="str">
            <v>მგზავრების, მძღოლის ან ეკიპაჟის დაზღვევა უბედური შემთხვევებისაგან</v>
          </cell>
          <cell r="Z746">
            <v>0</v>
          </cell>
        </row>
        <row r="747">
          <cell r="O747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47">
            <v>0</v>
          </cell>
        </row>
        <row r="748">
          <cell r="O748" t="str">
            <v>სახმელეთო ავტოსატრანსპორტო საშუალებათა დაზღვევა (ავტოკასკო)</v>
          </cell>
          <cell r="Z748">
            <v>0</v>
          </cell>
        </row>
        <row r="749">
          <cell r="O749" t="str">
            <v>მგზავრების, მძღოლის ან ეკიპაჟის დაზღვევა უბედური შემთხვევებისაგან</v>
          </cell>
          <cell r="Z749">
            <v>0</v>
          </cell>
        </row>
        <row r="750">
          <cell r="O750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50">
            <v>0</v>
          </cell>
        </row>
        <row r="751">
          <cell r="O751" t="str">
            <v>სახმელეთო ავტოსატრანსპორტო საშუალებათა დაზღვევა (ავტოკასკო)</v>
          </cell>
          <cell r="Z751">
            <v>0</v>
          </cell>
        </row>
        <row r="752">
          <cell r="O752" t="str">
            <v>მგზავრების, მძღოლის ან ეკიპაჟის დაზღვევა უბედური შემთხვევებისაგან</v>
          </cell>
          <cell r="Z752">
            <v>0</v>
          </cell>
        </row>
        <row r="753">
          <cell r="O753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53">
            <v>0</v>
          </cell>
        </row>
        <row r="754">
          <cell r="O754" t="str">
            <v>სახმელეთო ავტოსატრანსპორტო საშუალებათა დაზღვევა (ავტოკასკო)</v>
          </cell>
          <cell r="Z754">
            <v>0</v>
          </cell>
        </row>
        <row r="755">
          <cell r="O755" t="str">
            <v>მგზავრების, მძღოლის ან ეკიპაჟის დაზღვევა უბედური შემთხვევებისაგან</v>
          </cell>
          <cell r="Z755">
            <v>0</v>
          </cell>
        </row>
        <row r="756">
          <cell r="O75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56">
            <v>0</v>
          </cell>
        </row>
        <row r="757">
          <cell r="O757" t="str">
            <v>სახმელეთო ავტოსატრანსპორტო საშუალებათა დაზღვევა (ავტოკასკო)</v>
          </cell>
          <cell r="Z757">
            <v>0</v>
          </cell>
        </row>
        <row r="758">
          <cell r="O758" t="str">
            <v>მგზავრების, მძღოლის ან ეკიპაჟის დაზღვევა უბედური შემთხვევებისაგან</v>
          </cell>
          <cell r="Z758">
            <v>0</v>
          </cell>
        </row>
        <row r="759">
          <cell r="O759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59">
            <v>0</v>
          </cell>
        </row>
        <row r="760">
          <cell r="O760" t="str">
            <v>სახმელეთო ავტოსატრანსპორტო საშუალებათა დაზღვევა (ავტოკასკო)</v>
          </cell>
          <cell r="Z760">
            <v>0</v>
          </cell>
        </row>
        <row r="761">
          <cell r="O761" t="str">
            <v>მგზავრების, მძღოლის ან ეკიპაჟის დაზღვევა უბედური შემთხვევებისაგან</v>
          </cell>
          <cell r="Z761">
            <v>0</v>
          </cell>
        </row>
        <row r="762">
          <cell r="O762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62">
            <v>0</v>
          </cell>
        </row>
        <row r="763">
          <cell r="O763" t="str">
            <v>სახმელეთო ავტოსატრანსპორტო საშუალებათა დაზღვევა (ავტოკასკო)</v>
          </cell>
          <cell r="Z763">
            <v>0</v>
          </cell>
        </row>
        <row r="764">
          <cell r="O764" t="str">
            <v>მგზავრების, მძღოლის ან ეკიპაჟის დაზღვევა უბედური შემთხვევებისაგან</v>
          </cell>
          <cell r="Z764">
            <v>0</v>
          </cell>
        </row>
        <row r="765">
          <cell r="O765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65">
            <v>0</v>
          </cell>
        </row>
        <row r="766">
          <cell r="O766" t="str">
            <v>სახმელეთო ავტოსატრანსპორტო საშუალებათა დაზღვევა (ავტოკასკო)</v>
          </cell>
          <cell r="Z766">
            <v>0</v>
          </cell>
        </row>
        <row r="767">
          <cell r="O767" t="str">
            <v>მგზავრების, მძღოლის ან ეკიპაჟის დაზღვევა უბედური შემთხვევებისაგან</v>
          </cell>
          <cell r="Z767">
            <v>0</v>
          </cell>
        </row>
        <row r="768">
          <cell r="O768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68">
            <v>0</v>
          </cell>
        </row>
        <row r="769">
          <cell r="O769" t="str">
            <v>სახმელეთო ავტოსატრანსპორტო საშუალებათა დაზღვევა (ავტოკასკო)</v>
          </cell>
          <cell r="Z769">
            <v>0</v>
          </cell>
        </row>
        <row r="770">
          <cell r="O770" t="str">
            <v>მგზავრების, მძღოლის ან ეკიპაჟის დაზღვევა უბედური შემთხვევებისაგან</v>
          </cell>
          <cell r="Z770">
            <v>0</v>
          </cell>
        </row>
        <row r="771">
          <cell r="O771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71">
            <v>0</v>
          </cell>
        </row>
        <row r="772">
          <cell r="O772" t="str">
            <v>დაზღვევა საფინანსო დანაკარგებისაგან</v>
          </cell>
          <cell r="Z772">
            <v>0</v>
          </cell>
        </row>
        <row r="773">
          <cell r="O773" t="str">
            <v>სხვა სახის პასუხისმგებლობის დაზღვევა</v>
          </cell>
          <cell r="Z773">
            <v>0</v>
          </cell>
        </row>
        <row r="774">
          <cell r="O774" t="str">
            <v>პროფესიული პასუხისმგებლობის დაზღვევა</v>
          </cell>
          <cell r="Z774">
            <v>0</v>
          </cell>
        </row>
        <row r="775">
          <cell r="O775" t="str">
            <v>სხვა სახის პასუხისმგებლობის დაზღვევა</v>
          </cell>
          <cell r="Z775">
            <v>0</v>
          </cell>
        </row>
        <row r="776">
          <cell r="O776" t="str">
            <v>პროფესიული პასუხისმგებლობის დაზღვევა</v>
          </cell>
          <cell r="Z776">
            <v>0</v>
          </cell>
        </row>
        <row r="777">
          <cell r="O777" t="str">
            <v>პროფესიული პასუხისმგებლობის დაზღვევა</v>
          </cell>
          <cell r="Z777">
            <v>0</v>
          </cell>
        </row>
        <row r="778">
          <cell r="O778" t="str">
            <v>პროფესიული პასუხისმგებლობის დაზღვევა</v>
          </cell>
          <cell r="Z778">
            <v>0</v>
          </cell>
        </row>
        <row r="779">
          <cell r="O779" t="str">
            <v>პროფესიული პასუხისმგებლობის დაზღვევა</v>
          </cell>
          <cell r="Z779">
            <v>0</v>
          </cell>
        </row>
        <row r="780">
          <cell r="O780" t="str">
            <v>პროფესიული პასუხისმგებლობის დაზღვევა</v>
          </cell>
          <cell r="Z780">
            <v>0</v>
          </cell>
        </row>
        <row r="781">
          <cell r="O781" t="str">
            <v>სხვა სახის პასუხისმგებლობის დაზღვევა</v>
          </cell>
          <cell r="Z781">
            <v>0</v>
          </cell>
        </row>
        <row r="782">
          <cell r="O782" t="str">
            <v>პროფესიული პასუხისმგებლობის დაზღვევა</v>
          </cell>
          <cell r="Z782">
            <v>0</v>
          </cell>
        </row>
        <row r="783">
          <cell r="O783" t="str">
            <v>პროფესიული პასუხისმგებლობის დაზღვევა</v>
          </cell>
          <cell r="Z783">
            <v>0</v>
          </cell>
        </row>
        <row r="784">
          <cell r="O784" t="str">
            <v>სხვა სახის პასუხისმგებლობის დაზღვევა</v>
          </cell>
          <cell r="Z784">
            <v>0</v>
          </cell>
        </row>
        <row r="785">
          <cell r="O785" t="str">
            <v>პროფესიული პასუხისმგებლობის დაზღვევა</v>
          </cell>
          <cell r="Z785">
            <v>0</v>
          </cell>
        </row>
        <row r="786">
          <cell r="O786" t="str">
            <v>სახმელეთო ტრანსპორტის გამოყენებასთან დაკავშირებული სამოქალაქო პასუხისმგებლობის დაზღვევა</v>
          </cell>
          <cell r="Z786">
            <v>0</v>
          </cell>
        </row>
        <row r="787">
          <cell r="O787" t="str">
            <v>დამქირავებლის პასუხისმგებლობის დაზღვევა</v>
          </cell>
          <cell r="Z787">
            <v>0</v>
          </cell>
        </row>
        <row r="788">
          <cell r="O788" t="str">
            <v>სხვა სახის პასუხისმგებლობის დაზღვევა</v>
          </cell>
          <cell r="Z788">
            <v>0</v>
          </cell>
        </row>
        <row r="789">
          <cell r="O789" t="str">
            <v>პროფესიული პასუხისმგებლობის დაზღვევა</v>
          </cell>
          <cell r="Z789">
            <v>0</v>
          </cell>
        </row>
        <row r="790">
          <cell r="O790" t="str">
            <v>სხვა სახის პასუხისმგებლობის დაზღვევა</v>
          </cell>
          <cell r="Z790">
            <v>0</v>
          </cell>
        </row>
        <row r="791">
          <cell r="O791" t="str">
            <v>სხვა სახის პასუხისმგებლობის დაზღვევა</v>
          </cell>
          <cell r="Z791">
            <v>0</v>
          </cell>
        </row>
        <row r="792">
          <cell r="O792" t="str">
            <v>პროფესიული პასუხისმგებლობის დაზღვევა</v>
          </cell>
          <cell r="Z792">
            <v>0</v>
          </cell>
        </row>
        <row r="793">
          <cell r="O793" t="str">
            <v>პროფესიული პასუხისმგებლობის დაზღვევა</v>
          </cell>
          <cell r="Z793">
            <v>0</v>
          </cell>
        </row>
        <row r="794">
          <cell r="O794" t="str">
            <v>პროფესიული პასუხისმგებლობის დაზღვევა</v>
          </cell>
          <cell r="Z794">
            <v>0</v>
          </cell>
        </row>
        <row r="795">
          <cell r="O795" t="str">
            <v>სხვა სახის პასუხისმგებლობის დაზღვევა</v>
          </cell>
          <cell r="Z795">
            <v>0</v>
          </cell>
        </row>
        <row r="796">
          <cell r="O796" t="str">
            <v>სხვა სახის პასუხისმგებლობის დაზღვევა</v>
          </cell>
          <cell r="Z796">
            <v>0</v>
          </cell>
        </row>
        <row r="797">
          <cell r="O797" t="str">
            <v>პროფესიული პასუხისმგებლობის დაზღვევა</v>
          </cell>
          <cell r="Z797">
            <v>0</v>
          </cell>
        </row>
        <row r="798">
          <cell r="O798" t="str">
            <v>პროფესიული პასუხისმგებლობის დაზღვევა</v>
          </cell>
          <cell r="Z798">
            <v>0</v>
          </cell>
        </row>
        <row r="799">
          <cell r="O799" t="str">
            <v>პროფესიული პასუხისმგებლობის დაზღვევა</v>
          </cell>
          <cell r="Z799">
            <v>0</v>
          </cell>
        </row>
        <row r="800">
          <cell r="O800" t="str">
            <v>პროფესიული პასუხისმგებლობის დაზღვევა</v>
          </cell>
          <cell r="Z800">
            <v>0</v>
          </cell>
        </row>
        <row r="801">
          <cell r="O801" t="str">
            <v>პროფესიული პასუხისმგებლობის დაზღვევა</v>
          </cell>
          <cell r="Z801">
            <v>0</v>
          </cell>
        </row>
        <row r="802">
          <cell r="O802" t="str">
            <v>პროფესიული პასუხისმგებლობის დაზღვევა</v>
          </cell>
          <cell r="Z802">
            <v>0</v>
          </cell>
        </row>
        <row r="803">
          <cell r="O803" t="str">
            <v>პროფესიული პასუხისმგებლობის დაზღვევა</v>
          </cell>
          <cell r="Z803">
            <v>0</v>
          </cell>
        </row>
        <row r="804">
          <cell r="O804" t="str">
            <v>სხვა სახის პასუხისმგებლობის დაზღვევა</v>
          </cell>
          <cell r="Z804">
            <v>0</v>
          </cell>
        </row>
        <row r="805">
          <cell r="O805" t="str">
            <v>სხვა სახის პასუხისმგებლობის დაზღვევა</v>
          </cell>
          <cell r="Z805">
            <v>0</v>
          </cell>
        </row>
        <row r="806">
          <cell r="O806" t="str">
            <v>სხვა სახის პასუხისმგებლობის დაზღვევა</v>
          </cell>
          <cell r="Z806">
            <v>0</v>
          </cell>
        </row>
        <row r="807">
          <cell r="O807" t="str">
            <v>სხვა სახის პასუხისმგებლობის დაზღვევა</v>
          </cell>
          <cell r="Z807">
            <v>0</v>
          </cell>
        </row>
        <row r="808">
          <cell r="O808" t="str">
            <v>სხვა სახის პასუხისმგებლობის დაზღვევა</v>
          </cell>
          <cell r="Z808">
            <v>0</v>
          </cell>
        </row>
        <row r="809">
          <cell r="O809" t="str">
            <v>სხვა სახის პასუხისმგებლობის დაზღვევა</v>
          </cell>
          <cell r="Z809">
            <v>0</v>
          </cell>
        </row>
        <row r="810">
          <cell r="O810" t="str">
            <v>სხვა სახის პასუხისმგებლობის დაზღვევა</v>
          </cell>
          <cell r="Z810">
            <v>0</v>
          </cell>
        </row>
        <row r="811">
          <cell r="O811" t="str">
            <v>სხვა სახის პასუხისმგებლობის დაზღვევა</v>
          </cell>
          <cell r="Z811">
            <v>0</v>
          </cell>
        </row>
        <row r="812">
          <cell r="O812" t="str">
            <v>სხვა სახის პასუხისმგებლობის დაზღვევა</v>
          </cell>
          <cell r="Z812">
            <v>0</v>
          </cell>
        </row>
        <row r="813">
          <cell r="O813" t="str">
            <v>სხვა სახის პასუხისმგებლობის დაზღვევა</v>
          </cell>
          <cell r="Z813">
            <v>0</v>
          </cell>
        </row>
        <row r="814">
          <cell r="O814" t="str">
            <v>სხვა სახის პასუხისმგებლობის დაზღვევა</v>
          </cell>
          <cell r="Z814">
            <v>0</v>
          </cell>
        </row>
        <row r="815">
          <cell r="O815" t="str">
            <v>სხვა სახის პასუხისმგებლობის დაზღვევა</v>
          </cell>
          <cell r="Z815">
            <v>0</v>
          </cell>
        </row>
        <row r="816">
          <cell r="O816" t="str">
            <v>სხვა სახის პასუხისმგებლობის დაზღვევა</v>
          </cell>
          <cell r="Z816">
            <v>0</v>
          </cell>
        </row>
        <row r="817">
          <cell r="O817" t="str">
            <v>სხვა სახის პასუხისმგებლობის დაზღვევა</v>
          </cell>
          <cell r="Z817">
            <v>0</v>
          </cell>
        </row>
        <row r="818">
          <cell r="O818" t="str">
            <v>სხვა სახის პასუხისმგებლობის დაზღვევა</v>
          </cell>
          <cell r="Z818">
            <v>0</v>
          </cell>
        </row>
        <row r="819">
          <cell r="O819" t="str">
            <v>სხვა სახის პასუხისმგებლობის დაზღვევა</v>
          </cell>
          <cell r="Z819">
            <v>0</v>
          </cell>
        </row>
        <row r="820">
          <cell r="O820" t="str">
            <v>სხვა სახის პასუხისმგებლობის დაზღვევა</v>
          </cell>
          <cell r="Z820">
            <v>0</v>
          </cell>
        </row>
        <row r="821">
          <cell r="O821" t="str">
            <v>სხვა სახის პასუხისმგებლობის დაზღვევა</v>
          </cell>
          <cell r="Z821">
            <v>0</v>
          </cell>
        </row>
        <row r="822">
          <cell r="O822" t="str">
            <v>სხვა სახის პასუხისმგებლობის დაზღვევა</v>
          </cell>
          <cell r="Z822">
            <v>0</v>
          </cell>
        </row>
        <row r="823">
          <cell r="O823" t="str">
            <v>სხვა სახის პასუხისმგებლობის დაზღვევა</v>
          </cell>
          <cell r="Z823">
            <v>0</v>
          </cell>
        </row>
        <row r="824">
          <cell r="O824" t="str">
            <v>სხვა სახის პასუხისმგებლობის დაზღვევა</v>
          </cell>
          <cell r="Z824">
            <v>0</v>
          </cell>
        </row>
        <row r="825">
          <cell r="O825" t="str">
            <v>სხვა სახის პასუხისმგებლობის დაზღვევა</v>
          </cell>
          <cell r="Z825">
            <v>0</v>
          </cell>
        </row>
        <row r="826">
          <cell r="O826" t="str">
            <v>სხვა სახის პასუხისმგებლობის დაზღვევა</v>
          </cell>
          <cell r="Z826">
            <v>0</v>
          </cell>
        </row>
        <row r="827">
          <cell r="O827" t="str">
            <v>სხვა სახის პასუხისმგებლობის დაზღვევა</v>
          </cell>
          <cell r="Z827">
            <v>0</v>
          </cell>
        </row>
        <row r="828">
          <cell r="O828" t="str">
            <v>სხვა სახის პასუხისმგებლობის დაზღვევა</v>
          </cell>
          <cell r="Z828">
            <v>0</v>
          </cell>
        </row>
        <row r="829">
          <cell r="O829" t="str">
            <v>სხვა სახის პასუხისმგებლობის დაზღვევა</v>
          </cell>
          <cell r="Z829">
            <v>0</v>
          </cell>
        </row>
        <row r="830">
          <cell r="O830" t="str">
            <v>სხვა სახის პასუხისმგებლობის დაზღვევა</v>
          </cell>
          <cell r="Z830">
            <v>0</v>
          </cell>
        </row>
        <row r="831">
          <cell r="O831" t="str">
            <v>სხვა სახის პასუხისმგებლობის დაზღვევა</v>
          </cell>
          <cell r="Z831">
            <v>0</v>
          </cell>
        </row>
        <row r="832">
          <cell r="O832" t="str">
            <v>სხვა სახის პასუხისმგებლობის დაზღვევა</v>
          </cell>
          <cell r="Z832">
            <v>0</v>
          </cell>
        </row>
        <row r="833">
          <cell r="O833" t="str">
            <v>სხვა სახის პასუხისმგებლობის დაზღვევა</v>
          </cell>
          <cell r="Z833">
            <v>0</v>
          </cell>
        </row>
        <row r="834">
          <cell r="O834" t="str">
            <v>სხვა სახის პასუხისმგებლობის დაზღვევა</v>
          </cell>
          <cell r="Z834">
            <v>0</v>
          </cell>
        </row>
        <row r="835">
          <cell r="O835" t="str">
            <v>სხვა სახის პასუხისმგებლობის დაზღვევა</v>
          </cell>
          <cell r="Z835">
            <v>0</v>
          </cell>
        </row>
        <row r="836">
          <cell r="O836" t="str">
            <v>სხვა სახის პასუხისმგებლობის დაზღვევა</v>
          </cell>
          <cell r="Z836">
            <v>0</v>
          </cell>
        </row>
        <row r="837">
          <cell r="O837" t="str">
            <v>სხვა სახის პასუხისმგებლობის დაზღვევა</v>
          </cell>
          <cell r="Z837">
            <v>0</v>
          </cell>
        </row>
        <row r="838">
          <cell r="O838" t="str">
            <v>სხვა სახის პასუხისმგებლობის დაზღვევა</v>
          </cell>
          <cell r="Z838">
            <v>0</v>
          </cell>
        </row>
        <row r="839">
          <cell r="O839" t="str">
            <v>სხვა სახის პასუხისმგებლობის დაზღვევა</v>
          </cell>
          <cell r="Z839">
            <v>0</v>
          </cell>
        </row>
        <row r="840">
          <cell r="O840" t="str">
            <v>სხვა სახის პასუხისმგებლობის დაზღვევა</v>
          </cell>
          <cell r="Z840">
            <v>0</v>
          </cell>
        </row>
        <row r="841">
          <cell r="O841" t="str">
            <v>სხვა სახის პასუხისმგებლობის დაზღვევა</v>
          </cell>
          <cell r="Z841">
            <v>0</v>
          </cell>
        </row>
        <row r="842">
          <cell r="O842" t="str">
            <v>სხვა სახის პასუხისმგებლობის დაზღვევა</v>
          </cell>
          <cell r="Z842">
            <v>0</v>
          </cell>
        </row>
        <row r="843">
          <cell r="O843" t="str">
            <v>სამედიცინო (ჯანმრთელობის) დაზღვევა</v>
          </cell>
          <cell r="Z843">
            <v>0</v>
          </cell>
        </row>
        <row r="844">
          <cell r="O844" t="str">
            <v>სამოგზაურო დაზღვევა</v>
          </cell>
          <cell r="Z844">
            <v>0</v>
          </cell>
        </row>
        <row r="845">
          <cell r="O845" t="str">
            <v>სიცოცხლის დაზღვევა</v>
          </cell>
          <cell r="Z845">
            <v>0</v>
          </cell>
        </row>
        <row r="846">
          <cell r="O846" t="str">
            <v>დაზღვევა უბედური შემთხვევებისაგან</v>
          </cell>
          <cell r="Z846">
            <v>0</v>
          </cell>
        </row>
        <row r="847">
          <cell r="O847" t="str">
            <v>სამედიცინო (ჯანმრთელობის) დაზღვევა</v>
          </cell>
          <cell r="Z847">
            <v>0</v>
          </cell>
        </row>
        <row r="848">
          <cell r="O848" t="str">
            <v>სამოგზაურო დაზღვევა</v>
          </cell>
          <cell r="Z848">
            <v>0</v>
          </cell>
        </row>
        <row r="849">
          <cell r="O849" t="str">
            <v>სიცოცხლის დაზღვევა</v>
          </cell>
          <cell r="Z849">
            <v>0</v>
          </cell>
        </row>
        <row r="850">
          <cell r="O850" t="str">
            <v>დაზღვევა უბედური შემთხვევებისაგან</v>
          </cell>
          <cell r="Z850">
            <v>0</v>
          </cell>
        </row>
        <row r="851">
          <cell r="O851" t="str">
            <v>სამედიცინო (ჯანმრთელობის) დაზღვევა</v>
          </cell>
          <cell r="Z851">
            <v>0</v>
          </cell>
        </row>
        <row r="852">
          <cell r="O852" t="str">
            <v>სამოგზაურო დაზღვევა</v>
          </cell>
          <cell r="Z852">
            <v>0</v>
          </cell>
        </row>
        <row r="853">
          <cell r="O853" t="str">
            <v>სიცოცხლის დაზღვევა</v>
          </cell>
          <cell r="Z853">
            <v>0</v>
          </cell>
        </row>
        <row r="854">
          <cell r="O854" t="str">
            <v>დაზღვევა უბედური შემთხვევებისაგან</v>
          </cell>
          <cell r="Z854">
            <v>0</v>
          </cell>
        </row>
        <row r="855">
          <cell r="O855" t="str">
            <v>სამედიცინო (ჯანმრთელობის) დაზღვევა</v>
          </cell>
          <cell r="Z855">
            <v>0</v>
          </cell>
        </row>
        <row r="856">
          <cell r="O856" t="str">
            <v>სამედიცინო (ჯანმრთელობის) დაზღვევა</v>
          </cell>
          <cell r="Z856">
            <v>0</v>
          </cell>
        </row>
        <row r="857">
          <cell r="O857" t="str">
            <v>სამედიცინო (ჯანმრთელობის) დაზღვევა</v>
          </cell>
          <cell r="Z857">
            <v>0</v>
          </cell>
        </row>
        <row r="858">
          <cell r="O858" t="str">
            <v>სამოგზაურო დაზღვევა</v>
          </cell>
          <cell r="Z858">
            <v>0</v>
          </cell>
        </row>
        <row r="859">
          <cell r="O859" t="str">
            <v>დაზღვევა უბედური შემთხვევებისაგან</v>
          </cell>
          <cell r="Z859">
            <v>0</v>
          </cell>
        </row>
        <row r="860">
          <cell r="O860" t="str">
            <v>სამედიცინო (ჯანმრთელობის) დაზღვევა</v>
          </cell>
          <cell r="Z860">
            <v>0</v>
          </cell>
        </row>
        <row r="861">
          <cell r="O861" t="str">
            <v>სამედიცინო (ჯანმრთელობის) დაზღვევა</v>
          </cell>
          <cell r="Z861">
            <v>0</v>
          </cell>
        </row>
        <row r="862">
          <cell r="O862" t="str">
            <v>სამედიცინო (ჯანმრთელობის) დაზღვევა</v>
          </cell>
          <cell r="Z862">
            <v>0</v>
          </cell>
        </row>
        <row r="863">
          <cell r="O863" t="str">
            <v>სამედიცინო (ჯანმრთელობის) დაზღვევა</v>
          </cell>
          <cell r="Z863">
            <v>0</v>
          </cell>
        </row>
        <row r="864">
          <cell r="O864" t="str">
            <v>სამოგზაურო დაზღვევა</v>
          </cell>
          <cell r="Z864">
            <v>0</v>
          </cell>
        </row>
        <row r="865">
          <cell r="O865" t="str">
            <v>სამედიცინო (ჯანმრთელობის) დაზღვევა</v>
          </cell>
          <cell r="Z865">
            <v>0</v>
          </cell>
        </row>
        <row r="866">
          <cell r="O866" t="str">
            <v>სამედიცინო (ჯანმრთელობის) დაზღვევა</v>
          </cell>
          <cell r="Z866">
            <v>0</v>
          </cell>
        </row>
        <row r="867">
          <cell r="O867" t="str">
            <v>სამოგზაურო დაზღვევა</v>
          </cell>
          <cell r="Z867">
            <v>0</v>
          </cell>
        </row>
        <row r="868">
          <cell r="O868" t="str">
            <v>დაზღვევა უბედური შემთხვევებისაგან</v>
          </cell>
          <cell r="Z868">
            <v>0</v>
          </cell>
        </row>
        <row r="869">
          <cell r="O869" t="str">
            <v>სამედიცინო (ჯანმრთელობის) დაზღვევა</v>
          </cell>
          <cell r="Z869">
            <v>0</v>
          </cell>
        </row>
        <row r="870">
          <cell r="O870" t="str">
            <v>სამედიცინო (ჯანმრთელობის) დაზღვევა</v>
          </cell>
          <cell r="Z870">
            <v>0</v>
          </cell>
        </row>
        <row r="871">
          <cell r="O871" t="str">
            <v>სამედიცინო (ჯანმრთელობის) დაზღვევა</v>
          </cell>
          <cell r="Z871">
            <v>0</v>
          </cell>
        </row>
        <row r="872">
          <cell r="O872" t="str">
            <v>სამოგზაურო დაზღვევა</v>
          </cell>
          <cell r="Z872">
            <v>0</v>
          </cell>
        </row>
        <row r="873">
          <cell r="O873" t="str">
            <v>სამედიცინო (ჯანმრთელობის) დაზღვევა</v>
          </cell>
          <cell r="Z873">
            <v>0</v>
          </cell>
        </row>
        <row r="874">
          <cell r="O874" t="str">
            <v>სამოგზაურო დაზღვევა</v>
          </cell>
          <cell r="Z874">
            <v>0</v>
          </cell>
        </row>
        <row r="875">
          <cell r="O875" t="str">
            <v>სამედიცინო (ჯანმრთელობის) დაზღვევა</v>
          </cell>
          <cell r="Z875">
            <v>0</v>
          </cell>
        </row>
        <row r="876">
          <cell r="O876" t="str">
            <v>სამოგზაურო დაზღვევა</v>
          </cell>
          <cell r="Z876">
            <v>0</v>
          </cell>
        </row>
        <row r="877">
          <cell r="O877" t="str">
            <v>დაზღვევა უბედური შემთხვევებისაგან</v>
          </cell>
          <cell r="Z877">
            <v>0</v>
          </cell>
        </row>
        <row r="878">
          <cell r="O878" t="str">
            <v>სამედიცინო (ჯანმრთელობის) დაზღვევა</v>
          </cell>
          <cell r="Z878">
            <v>0</v>
          </cell>
        </row>
        <row r="879">
          <cell r="O879" t="str">
            <v>სამოგზაურო დაზღვევა</v>
          </cell>
          <cell r="Z879">
            <v>0</v>
          </cell>
        </row>
        <row r="880">
          <cell r="O880" t="str">
            <v>სიცოცხლის დაზღვევა</v>
          </cell>
          <cell r="Z880">
            <v>0</v>
          </cell>
        </row>
        <row r="881">
          <cell r="O881" t="str">
            <v>სამედიცინო (ჯანმრთელობის) დაზღვევა</v>
          </cell>
          <cell r="Z881">
            <v>0</v>
          </cell>
        </row>
        <row r="882">
          <cell r="O882" t="str">
            <v>სამოგზაურო დაზღვევა</v>
          </cell>
          <cell r="Z882">
            <v>0</v>
          </cell>
        </row>
        <row r="883">
          <cell r="O883" t="str">
            <v>სამედიცინო (ჯანმრთელობის) დაზღვევა</v>
          </cell>
          <cell r="Z883">
            <v>0</v>
          </cell>
        </row>
        <row r="884">
          <cell r="O884" t="str">
            <v>სამოგზაურო დაზღვევა</v>
          </cell>
          <cell r="Z884">
            <v>0</v>
          </cell>
        </row>
        <row r="885">
          <cell r="O885" t="str">
            <v>დაზღვევა უბედური შემთხვევებისაგან</v>
          </cell>
          <cell r="Z885">
            <v>0</v>
          </cell>
        </row>
        <row r="886">
          <cell r="O886" t="str">
            <v>სამედიცინო (ჯანმრთელობის) დაზღვევა</v>
          </cell>
          <cell r="Z886">
            <v>0</v>
          </cell>
        </row>
        <row r="887">
          <cell r="O887" t="str">
            <v>სამოგზაურო დაზღვევა</v>
          </cell>
          <cell r="Z887">
            <v>0</v>
          </cell>
        </row>
        <row r="888">
          <cell r="O888" t="str">
            <v>სამედიცინო (ჯანმრთელობის) დაზღვევა</v>
          </cell>
          <cell r="Z888">
            <v>0</v>
          </cell>
        </row>
        <row r="889">
          <cell r="O889" t="str">
            <v>სამოგზაურო დაზღვევა</v>
          </cell>
          <cell r="Z889">
            <v>0</v>
          </cell>
        </row>
        <row r="890">
          <cell r="O890" t="str">
            <v>სამედიცინო (ჯანმრთელობის) დაზღვევა</v>
          </cell>
          <cell r="Z890">
            <v>0</v>
          </cell>
        </row>
        <row r="891">
          <cell r="O891" t="str">
            <v>სამედიცინო (ჯანმრთელობის) დაზღვევა</v>
          </cell>
          <cell r="Z891">
            <v>0</v>
          </cell>
        </row>
        <row r="892">
          <cell r="O892" t="str">
            <v>სამოგზაურო დაზღვევა</v>
          </cell>
          <cell r="Z892">
            <v>0</v>
          </cell>
        </row>
        <row r="893">
          <cell r="O893" t="str">
            <v>სამედიცინო (ჯანმრთელობის) დაზღვევა</v>
          </cell>
          <cell r="Z893">
            <v>0</v>
          </cell>
        </row>
        <row r="894">
          <cell r="O894" t="str">
            <v>სამედიცინო (ჯანმრთელობის) დაზღვევა</v>
          </cell>
          <cell r="Z894">
            <v>0</v>
          </cell>
        </row>
        <row r="895">
          <cell r="O895" t="str">
            <v>სამედიცინო (ჯანმრთელობის) დაზღვევა</v>
          </cell>
          <cell r="Z895">
            <v>0</v>
          </cell>
        </row>
        <row r="896">
          <cell r="O896" t="str">
            <v>სამოგზაურო დაზღვევა</v>
          </cell>
          <cell r="Z896">
            <v>0</v>
          </cell>
        </row>
        <row r="897">
          <cell r="O897" t="str">
            <v>დაზღვევა უბედური შემთხვევებისაგან</v>
          </cell>
          <cell r="Z897">
            <v>0</v>
          </cell>
        </row>
        <row r="898">
          <cell r="O898" t="str">
            <v>სამედიცინო (ჯანმრთელობის) დაზღვევა</v>
          </cell>
          <cell r="Z898">
            <v>0</v>
          </cell>
        </row>
        <row r="899">
          <cell r="O899" t="str">
            <v>სამოგზაურო დაზღვევა</v>
          </cell>
          <cell r="Z899">
            <v>0</v>
          </cell>
        </row>
        <row r="900">
          <cell r="O900" t="str">
            <v>დაზღვევა უბედური შემთხვევებისაგან</v>
          </cell>
          <cell r="Z900">
            <v>0</v>
          </cell>
        </row>
        <row r="901">
          <cell r="O901" t="str">
            <v>სამედიცინო (ჯანმრთელობის) დაზღვევა</v>
          </cell>
          <cell r="Z901">
            <v>0</v>
          </cell>
        </row>
        <row r="902">
          <cell r="O902" t="str">
            <v>სამოგზაურო დაზღვევა</v>
          </cell>
          <cell r="Z902">
            <v>0</v>
          </cell>
        </row>
        <row r="903">
          <cell r="O903" t="str">
            <v>დაზღვევა უბედური შემთხვევებისაგან</v>
          </cell>
          <cell r="Z903">
            <v>0</v>
          </cell>
        </row>
        <row r="904">
          <cell r="O904" t="str">
            <v>სამედიცინო (ჯანმრთელობის) დაზღვევა</v>
          </cell>
          <cell r="Z904">
            <v>0</v>
          </cell>
        </row>
        <row r="905">
          <cell r="O905" t="str">
            <v>სამოგზაურო დაზღვევა</v>
          </cell>
          <cell r="Z905">
            <v>0</v>
          </cell>
        </row>
        <row r="906">
          <cell r="O906" t="str">
            <v>დაზღვევა უბედური შემთხვევებისაგან</v>
          </cell>
          <cell r="Z906">
            <v>0</v>
          </cell>
        </row>
        <row r="907">
          <cell r="O907" t="str">
            <v>სამედიცინო (ჯანმრთელობის) დაზღვევა</v>
          </cell>
          <cell r="Z907">
            <v>0</v>
          </cell>
        </row>
        <row r="908">
          <cell r="O908" t="str">
            <v>სამოგზაურო დაზღვევა</v>
          </cell>
          <cell r="Z908">
            <v>0</v>
          </cell>
        </row>
        <row r="909">
          <cell r="O909" t="str">
            <v>დაზღვევა უბედური შემთხვევებისაგან</v>
          </cell>
          <cell r="Z909">
            <v>0</v>
          </cell>
        </row>
        <row r="910">
          <cell r="O910" t="str">
            <v>სამედიცინო (ჯანმრთელობის) დაზღვევა</v>
          </cell>
          <cell r="Z910">
            <v>0</v>
          </cell>
        </row>
        <row r="911">
          <cell r="O911" t="str">
            <v>სამედიცინო (ჯანმრთელობის) დაზღვევა</v>
          </cell>
          <cell r="Z911">
            <v>0</v>
          </cell>
        </row>
        <row r="912">
          <cell r="O912" t="str">
            <v>სამედიცინო (ჯანმრთელობის) დაზღვევა</v>
          </cell>
          <cell r="Z912">
            <v>0</v>
          </cell>
        </row>
        <row r="913">
          <cell r="O913" t="str">
            <v>სამედიცინო (ჯანმრთელობის) დაზღვევა</v>
          </cell>
          <cell r="Z913">
            <v>0</v>
          </cell>
        </row>
        <row r="914">
          <cell r="O914" t="str">
            <v>სამოგზაურო დაზღვევა</v>
          </cell>
          <cell r="Z914">
            <v>0</v>
          </cell>
        </row>
        <row r="915">
          <cell r="O915" t="str">
            <v>დაზღვევა უბედური შემთხვევებისაგან</v>
          </cell>
          <cell r="Z915">
            <v>0</v>
          </cell>
        </row>
        <row r="916">
          <cell r="O916" t="str">
            <v>სამედიცინო (ჯანმრთელობის) დაზღვევა</v>
          </cell>
          <cell r="Z916">
            <v>0</v>
          </cell>
        </row>
        <row r="917">
          <cell r="O917" t="str">
            <v>სამედიცინო (ჯანმრთელობის) დაზღვევა</v>
          </cell>
          <cell r="Z917">
            <v>0</v>
          </cell>
        </row>
        <row r="918">
          <cell r="O918" t="str">
            <v>სამედიცინო (ჯანმრთელობის) დაზღვევა</v>
          </cell>
          <cell r="Z918">
            <v>0</v>
          </cell>
        </row>
        <row r="919">
          <cell r="O919" t="str">
            <v>სამედიცინო (ჯანმრთელობის) დაზღვევა</v>
          </cell>
          <cell r="Z919">
            <v>0</v>
          </cell>
        </row>
        <row r="920">
          <cell r="O920" t="str">
            <v>სამოგზაურო დაზღვევა</v>
          </cell>
          <cell r="Z920">
            <v>0</v>
          </cell>
        </row>
        <row r="921">
          <cell r="O921" t="str">
            <v>სამედიცინო (ჯანმრთელობის) დაზღვევა</v>
          </cell>
          <cell r="Z921">
            <v>0</v>
          </cell>
        </row>
        <row r="922">
          <cell r="O922" t="str">
            <v>სამოგზაურო დაზღვევა</v>
          </cell>
          <cell r="Z922">
            <v>0</v>
          </cell>
        </row>
        <row r="923">
          <cell r="O923" t="str">
            <v>დაზღვევა უბედური შემთხვევებისაგან</v>
          </cell>
          <cell r="Z923">
            <v>0</v>
          </cell>
        </row>
        <row r="924">
          <cell r="O924" t="str">
            <v>სამედიცინო (ჯანმრთელობის) დაზღვევა</v>
          </cell>
          <cell r="Z924">
            <v>0</v>
          </cell>
        </row>
        <row r="925">
          <cell r="O925" t="str">
            <v>სამედიცინო (ჯანმრთელობის) დაზღვევა</v>
          </cell>
          <cell r="Z925">
            <v>0</v>
          </cell>
        </row>
        <row r="926">
          <cell r="O926" t="str">
            <v>სამოგზაურო დაზღვევა</v>
          </cell>
          <cell r="Z926">
            <v>0</v>
          </cell>
        </row>
        <row r="927">
          <cell r="O927" t="str">
            <v>დაზღვევა უბედური შემთხვევებისაგან</v>
          </cell>
          <cell r="Z927">
            <v>0</v>
          </cell>
        </row>
        <row r="928">
          <cell r="O928" t="str">
            <v>სამედიცინო (ჯანმრთელობის) დაზღვევა</v>
          </cell>
          <cell r="Z928">
            <v>0</v>
          </cell>
        </row>
        <row r="929">
          <cell r="O929" t="str">
            <v>სამოგზაურო დაზღვევა</v>
          </cell>
          <cell r="Z929">
            <v>0</v>
          </cell>
        </row>
        <row r="930">
          <cell r="O930" t="str">
            <v>სიცოცხლის დაზღვევა</v>
          </cell>
          <cell r="Z930">
            <v>0</v>
          </cell>
        </row>
        <row r="931">
          <cell r="O931" t="str">
            <v>დაზღვევა უბედური შემთხვევებისაგან</v>
          </cell>
          <cell r="Z931">
            <v>0</v>
          </cell>
        </row>
        <row r="932">
          <cell r="O932" t="str">
            <v>სამედიცინო (ჯანმრთელობის) დაზღვევა</v>
          </cell>
          <cell r="Z932">
            <v>0</v>
          </cell>
        </row>
        <row r="933">
          <cell r="O933" t="str">
            <v>სამოგზაურო დაზღვევა</v>
          </cell>
          <cell r="Z933">
            <v>0</v>
          </cell>
        </row>
        <row r="934">
          <cell r="O934" t="str">
            <v>დაზღვევა უბედური შემთხვევებისაგან</v>
          </cell>
          <cell r="Z934">
            <v>0</v>
          </cell>
        </row>
        <row r="935">
          <cell r="O935" t="str">
            <v>სამედიცინო (ჯანმრთელობის) დაზღვევა</v>
          </cell>
          <cell r="Z935">
            <v>0</v>
          </cell>
        </row>
        <row r="936">
          <cell r="O936" t="str">
            <v>სამოგზაურო დაზღვევა</v>
          </cell>
          <cell r="Z936">
            <v>0</v>
          </cell>
        </row>
        <row r="937">
          <cell r="O937" t="str">
            <v>სამედიცინო (ჯანმრთელობის) დაზღვევა</v>
          </cell>
          <cell r="Z937">
            <v>0</v>
          </cell>
        </row>
        <row r="938">
          <cell r="O938" t="str">
            <v>სამოგზაურო დაზღვევა</v>
          </cell>
          <cell r="Z938">
            <v>0</v>
          </cell>
        </row>
        <row r="939">
          <cell r="O939" t="str">
            <v>დაზღვევა უბედური შემთხვევებისაგან</v>
          </cell>
          <cell r="Z939">
            <v>0</v>
          </cell>
        </row>
        <row r="940">
          <cell r="O940" t="str">
            <v>სამედიცინო (ჯანმრთელობის) დაზღვევა</v>
          </cell>
          <cell r="Z940">
            <v>0</v>
          </cell>
        </row>
        <row r="941">
          <cell r="O941" t="str">
            <v>სამედიცინო (ჯანმრთელობის) დაზღვევა</v>
          </cell>
          <cell r="Z941">
            <v>0</v>
          </cell>
        </row>
        <row r="942">
          <cell r="O942" t="str">
            <v>სამედიცინო (ჯანმრთელობის) დაზღვევა</v>
          </cell>
          <cell r="Z942">
            <v>0</v>
          </cell>
        </row>
        <row r="943">
          <cell r="O943" t="str">
            <v>სახმელეთო ავტოსატრანსპორტო საშუალებათა დაზღვევა (ავტოკასკო)</v>
          </cell>
          <cell r="Z943">
            <v>0</v>
          </cell>
        </row>
        <row r="944">
          <cell r="O944" t="str">
            <v>სამედიცინო (ჯანმრთელობის) დაზღვევა</v>
          </cell>
          <cell r="Z944">
            <v>0</v>
          </cell>
        </row>
        <row r="945">
          <cell r="O945" t="str">
            <v>სამოგზაურო დაზღვევა</v>
          </cell>
          <cell r="Z945">
            <v>0</v>
          </cell>
        </row>
        <row r="946">
          <cell r="O946" t="str">
            <v>სამედიცინო (ჯანმრთელობის) დაზღვევა</v>
          </cell>
          <cell r="Z946">
            <v>0</v>
          </cell>
        </row>
        <row r="947">
          <cell r="O947" t="str">
            <v>სამედიცინო (ჯანმრთელობის) დაზღვევა</v>
          </cell>
          <cell r="Z947">
            <v>0</v>
          </cell>
        </row>
        <row r="948">
          <cell r="O948" t="str">
            <v>სამოგზაურო დაზღვევა</v>
          </cell>
          <cell r="Z948">
            <v>0</v>
          </cell>
        </row>
        <row r="949">
          <cell r="O949" t="str">
            <v>სამედიცინო (ჯანმრთელობის) დაზღვევა</v>
          </cell>
          <cell r="Z949">
            <v>0</v>
          </cell>
        </row>
        <row r="950">
          <cell r="O950" t="str">
            <v>სამოგზაურო დაზღვევა</v>
          </cell>
          <cell r="Z950">
            <v>0</v>
          </cell>
        </row>
        <row r="951">
          <cell r="O951" t="str">
            <v>სიცოცხლის დაზღვევა</v>
          </cell>
          <cell r="Z951">
            <v>0</v>
          </cell>
        </row>
        <row r="952">
          <cell r="O952" t="str">
            <v>სამედიცინო (ჯანმრთელობის) დაზღვევა</v>
          </cell>
          <cell r="Z952">
            <v>0</v>
          </cell>
        </row>
        <row r="953">
          <cell r="O953" t="str">
            <v>სამოგზაურო დაზღვევა</v>
          </cell>
          <cell r="Z953">
            <v>0</v>
          </cell>
        </row>
        <row r="954">
          <cell r="O954" t="str">
            <v>დაზღვევა უბედური შემთხვევებისაგან</v>
          </cell>
          <cell r="Z954">
            <v>0</v>
          </cell>
        </row>
        <row r="955">
          <cell r="O955" t="str">
            <v>სამედიცინო (ჯანმრთელობის) დაზღვევა</v>
          </cell>
          <cell r="Z955">
            <v>0</v>
          </cell>
        </row>
        <row r="956">
          <cell r="O956" t="str">
            <v>სამოგზაურო დაზღვევა</v>
          </cell>
          <cell r="Z956">
            <v>0</v>
          </cell>
        </row>
        <row r="957">
          <cell r="O957" t="str">
            <v>დაზღვევა უბედური შემთხვევებისაგან</v>
          </cell>
          <cell r="Z957">
            <v>0</v>
          </cell>
        </row>
        <row r="958">
          <cell r="O958" t="str">
            <v>სამედიცინო (ჯანმრთელობის) დაზღვევა</v>
          </cell>
          <cell r="Z958">
            <v>0</v>
          </cell>
        </row>
        <row r="959">
          <cell r="O959" t="str">
            <v>სამედიცინო (ჯანმრთელობის) დაზღვევა</v>
          </cell>
          <cell r="Z959">
            <v>0</v>
          </cell>
        </row>
        <row r="960">
          <cell r="O960" t="str">
            <v>სამოგზაურო დაზღვევა</v>
          </cell>
          <cell r="Z960">
            <v>0</v>
          </cell>
        </row>
        <row r="961">
          <cell r="O961" t="str">
            <v>დაზღვევა უბედური შემთხვევებისაგან</v>
          </cell>
          <cell r="Z961">
            <v>0</v>
          </cell>
        </row>
        <row r="962">
          <cell r="O962" t="str">
            <v>სამოგზაურო დაზღვევა</v>
          </cell>
          <cell r="Z962">
            <v>0</v>
          </cell>
        </row>
        <row r="963">
          <cell r="O963" t="str">
            <v>სამოგზაურო დაზღვევა</v>
          </cell>
          <cell r="Z963">
            <v>0</v>
          </cell>
        </row>
        <row r="964">
          <cell r="O964" t="str">
            <v>სამოგზაურო დაზღვევა</v>
          </cell>
          <cell r="Z964">
            <v>0</v>
          </cell>
        </row>
        <row r="965">
          <cell r="O965" t="str">
            <v>სამოგზაურო დაზღვევა</v>
          </cell>
          <cell r="Z965">
            <v>0</v>
          </cell>
        </row>
        <row r="966">
          <cell r="O966" t="str">
            <v>სამოგზაურო დაზღვევა</v>
          </cell>
          <cell r="Z966">
            <v>0</v>
          </cell>
        </row>
        <row r="967">
          <cell r="O967" t="str">
            <v>სამოგზაურო დაზღვევა</v>
          </cell>
          <cell r="Z967">
            <v>0</v>
          </cell>
        </row>
        <row r="968">
          <cell r="O968" t="str">
            <v>სამოგზაურო დაზღვევა</v>
          </cell>
          <cell r="Z968">
            <v>0</v>
          </cell>
        </row>
        <row r="969">
          <cell r="O969" t="str">
            <v>სამოგზაურო დაზღვევა</v>
          </cell>
          <cell r="Z969">
            <v>0</v>
          </cell>
        </row>
        <row r="970">
          <cell r="O970" t="str">
            <v>სამოგზაურო დაზღვევა</v>
          </cell>
          <cell r="Z970">
            <v>0</v>
          </cell>
        </row>
        <row r="971">
          <cell r="O971" t="str">
            <v>სამოგზაურო დაზღვევა</v>
          </cell>
          <cell r="Z971">
            <v>0</v>
          </cell>
        </row>
        <row r="972">
          <cell r="O972" t="str">
            <v>სამოგზაურო დაზღვევა</v>
          </cell>
          <cell r="Z972">
            <v>0</v>
          </cell>
        </row>
        <row r="973">
          <cell r="O973" t="str">
            <v>სამოგზაურო დაზღვევა</v>
          </cell>
          <cell r="Z973">
            <v>0</v>
          </cell>
        </row>
        <row r="974">
          <cell r="O974" t="str">
            <v>სამოგზაურო დაზღვევა</v>
          </cell>
          <cell r="Z974">
            <v>0</v>
          </cell>
        </row>
        <row r="975">
          <cell r="O975" t="str">
            <v>სამოგზაურო დაზღვევა</v>
          </cell>
          <cell r="Z975">
            <v>0</v>
          </cell>
        </row>
        <row r="976">
          <cell r="O976" t="str">
            <v>სამოგზაურო დაზღვევა</v>
          </cell>
          <cell r="Z976">
            <v>0</v>
          </cell>
        </row>
        <row r="977">
          <cell r="O977" t="str">
            <v>სამოგზაურო დაზღვევა</v>
          </cell>
          <cell r="Z977">
            <v>0</v>
          </cell>
        </row>
        <row r="978">
          <cell r="O978" t="str">
            <v>სამოგზაურო დაზღვევა</v>
          </cell>
          <cell r="Z978">
            <v>0</v>
          </cell>
        </row>
        <row r="979">
          <cell r="O979" t="str">
            <v>სამოგზაურო დაზღვევა</v>
          </cell>
          <cell r="Z979">
            <v>0</v>
          </cell>
        </row>
        <row r="980">
          <cell r="O980" t="str">
            <v>სამოგზაურო დაზღვევა</v>
          </cell>
          <cell r="Z980">
            <v>0</v>
          </cell>
        </row>
        <row r="981">
          <cell r="O981" t="str">
            <v>სამოგზაურო დაზღვევა</v>
          </cell>
          <cell r="Z981">
            <v>0</v>
          </cell>
        </row>
        <row r="982">
          <cell r="O982" t="str">
            <v>სამოგზაურო დაზღვევა</v>
          </cell>
          <cell r="Z982">
            <v>0</v>
          </cell>
        </row>
        <row r="983">
          <cell r="O983" t="str">
            <v>სამოგზაურო დაზღვევა</v>
          </cell>
          <cell r="Z983">
            <v>0</v>
          </cell>
        </row>
        <row r="984">
          <cell r="O984" t="str">
            <v>სამოგზაურო დაზღვევა</v>
          </cell>
          <cell r="Z984">
            <v>0</v>
          </cell>
        </row>
        <row r="985">
          <cell r="O985" t="str">
            <v>სამოგზაურო დაზღვევა</v>
          </cell>
          <cell r="Z985">
            <v>0</v>
          </cell>
        </row>
        <row r="986">
          <cell r="O986" t="str">
            <v>სამოგზაურო დაზღვევა</v>
          </cell>
          <cell r="Z986">
            <v>0</v>
          </cell>
        </row>
        <row r="987">
          <cell r="O987" t="str">
            <v>სამოგზაურო დაზღვევა</v>
          </cell>
          <cell r="Z987">
            <v>0</v>
          </cell>
        </row>
        <row r="988">
          <cell r="O988" t="str">
            <v>სამოგზაურო დაზღვევა</v>
          </cell>
          <cell r="Z988">
            <v>0</v>
          </cell>
        </row>
        <row r="989">
          <cell r="O989" t="str">
            <v>ტვირთების დაზღვევა</v>
          </cell>
          <cell r="Z989">
            <v>0</v>
          </cell>
        </row>
        <row r="990">
          <cell r="O990" t="str">
            <v>ტვირთების დაზღვევა</v>
          </cell>
          <cell r="Z990">
            <v>0</v>
          </cell>
        </row>
        <row r="991">
          <cell r="O991" t="str">
            <v>დაზღვევა უბედური შემთხვევებისაგან</v>
          </cell>
          <cell r="Z991">
            <v>0</v>
          </cell>
        </row>
        <row r="992">
          <cell r="O992" t="str">
            <v>დაზღვევა უბედური შემთხვევებისაგან</v>
          </cell>
          <cell r="Z992">
            <v>0</v>
          </cell>
        </row>
        <row r="993">
          <cell r="O993" t="str">
            <v>დაზღვევა უბედური შემთხვევებისაგან</v>
          </cell>
          <cell r="Z993">
            <v>0</v>
          </cell>
        </row>
        <row r="994">
          <cell r="O994" t="str">
            <v>დაზღვევა უბედური შემთხვევებისაგან</v>
          </cell>
          <cell r="Z994">
            <v>0</v>
          </cell>
        </row>
        <row r="995">
          <cell r="O995" t="str">
            <v>დაზღვევა უბედური შემთხვევებისაგან</v>
          </cell>
          <cell r="Z995">
            <v>0</v>
          </cell>
        </row>
        <row r="996">
          <cell r="O996" t="str">
            <v>დაზღვევა უბედური შემთხვევებისაგან</v>
          </cell>
          <cell r="Z996">
            <v>0</v>
          </cell>
        </row>
        <row r="997">
          <cell r="O997" t="str">
            <v>დაზღვევა უბედური შემთხვევებისაგან</v>
          </cell>
          <cell r="Z997">
            <v>0</v>
          </cell>
        </row>
        <row r="998">
          <cell r="O998" t="str">
            <v>დაზღვევა უბედური შემთხვევებისაგან</v>
          </cell>
          <cell r="Z998">
            <v>0</v>
          </cell>
        </row>
        <row r="999">
          <cell r="O999" t="str">
            <v>დაზღვევა უბედური შემთხვევებისაგან</v>
          </cell>
          <cell r="Z999">
            <v>0</v>
          </cell>
        </row>
        <row r="1000">
          <cell r="O1000" t="str">
            <v>დაზღვევა უბედური შემთხვევებისაგან</v>
          </cell>
          <cell r="Z1000">
            <v>0</v>
          </cell>
        </row>
        <row r="1001">
          <cell r="O1001" t="str">
            <v>დაზღვევა უბედური შემთხვევებისაგან</v>
          </cell>
          <cell r="Z1001">
            <v>0</v>
          </cell>
        </row>
        <row r="1002">
          <cell r="O1002" t="str">
            <v>დაზღვევა უბედური შემთხვევებისაგან</v>
          </cell>
          <cell r="Z1002">
            <v>0</v>
          </cell>
        </row>
        <row r="1003">
          <cell r="O1003" t="str">
            <v>დაზღვევა უბედური შემთხვევებისაგან</v>
          </cell>
          <cell r="Z1003">
            <v>0</v>
          </cell>
        </row>
        <row r="1004">
          <cell r="O1004" t="str">
            <v>დაზღვევა უბედური შემთხვევებისაგან</v>
          </cell>
          <cell r="Z1004">
            <v>0</v>
          </cell>
        </row>
        <row r="1005">
          <cell r="O1005" t="str">
            <v>დაზღვევა უბედური შემთხვევებისაგან</v>
          </cell>
          <cell r="Z1005">
            <v>0</v>
          </cell>
        </row>
        <row r="1006">
          <cell r="O1006" t="str">
            <v>დაზღვევა უბედური შემთხვევებისაგან</v>
          </cell>
          <cell r="Z1006">
            <v>0</v>
          </cell>
        </row>
        <row r="1007">
          <cell r="O1007" t="str">
            <v>დაზღვევა უბედური შემთხვევებისაგან</v>
          </cell>
          <cell r="Z1007">
            <v>0</v>
          </cell>
        </row>
        <row r="1008">
          <cell r="O1008" t="str">
            <v>დაზღვევა უბედური შემთხვევებისაგან</v>
          </cell>
          <cell r="Z1008">
            <v>0</v>
          </cell>
        </row>
        <row r="1009">
          <cell r="O1009" t="str">
            <v>დაზღვევა უბედური შემთხვევებისაგან</v>
          </cell>
          <cell r="Z1009">
            <v>0</v>
          </cell>
        </row>
        <row r="1010">
          <cell r="O1010" t="str">
            <v>დაზღვევა უბედური შემთხვევებისაგან</v>
          </cell>
          <cell r="Z1010">
            <v>0</v>
          </cell>
        </row>
        <row r="1011">
          <cell r="O1011" t="str">
            <v>დაზღვევა უბედური შემთხვევებისაგან</v>
          </cell>
          <cell r="Z1011">
            <v>0</v>
          </cell>
        </row>
        <row r="1012">
          <cell r="O1012" t="str">
            <v>დაზღვევა უბედური შემთხვევებისაგან</v>
          </cell>
          <cell r="Z1012">
            <v>0</v>
          </cell>
        </row>
        <row r="1013">
          <cell r="O1013" t="str">
            <v>სხვა სახის გარანტიები</v>
          </cell>
          <cell r="Z1013">
            <v>0</v>
          </cell>
        </row>
        <row r="1014">
          <cell r="O1014" t="str">
            <v>სხვა სახის გარანტიები</v>
          </cell>
          <cell r="Z1014">
            <v>0</v>
          </cell>
        </row>
        <row r="1015">
          <cell r="O1015" t="str">
            <v>სხვა სახის გარანტიები</v>
          </cell>
          <cell r="Z1015">
            <v>0</v>
          </cell>
        </row>
        <row r="1016">
          <cell r="O1016" t="str">
            <v>სახელმწიფო შესყიდვებთან დაკავშირებული გარანტიები</v>
          </cell>
          <cell r="Z1016">
            <v>0</v>
          </cell>
        </row>
        <row r="1017">
          <cell r="O1017" t="str">
            <v>სახელმწიფო შესყიდვებთან დაკავშირებული გარანტიები</v>
          </cell>
          <cell r="Z1017">
            <v>0</v>
          </cell>
        </row>
        <row r="1018">
          <cell r="O1018" t="str">
            <v>სახელმწიფო შესყიდვებთან დაკავშირებული გარანტიები</v>
          </cell>
          <cell r="Z1018">
            <v>0</v>
          </cell>
        </row>
        <row r="1019">
          <cell r="O1019" t="str">
            <v>სახელმწიფო შესყიდვებთან დაკავშირებული გარანტიები</v>
          </cell>
          <cell r="Z1019">
            <v>0</v>
          </cell>
        </row>
        <row r="1020">
          <cell r="O1020" t="str">
            <v>სახელმწიფო შესყიდვებთან დაკავშირებული გარანტიები</v>
          </cell>
          <cell r="Z1020">
            <v>0</v>
          </cell>
        </row>
        <row r="1021">
          <cell r="O1021" t="str">
            <v>სახელმწიფო შესყიდვებთან დაკავშირებული გარანტიები</v>
          </cell>
          <cell r="Z1021">
            <v>0</v>
          </cell>
        </row>
        <row r="1022">
          <cell r="O1022" t="str">
            <v>სახელმწიფო შესყიდვებთან დაკავშირებული გარანტიები</v>
          </cell>
          <cell r="Z1022">
            <v>0</v>
          </cell>
        </row>
        <row r="1023">
          <cell r="O1023" t="str">
            <v>სახელმწიფო შესყიდვებთან დაკავშირებული გარანტიები</v>
          </cell>
          <cell r="Z1023">
            <v>0</v>
          </cell>
        </row>
        <row r="1024">
          <cell r="O1024" t="str">
            <v>სახელმწიფო შესყიდვებთან დაკავშირებული გარანტიები</v>
          </cell>
          <cell r="Z1024">
            <v>0</v>
          </cell>
        </row>
        <row r="1025">
          <cell r="O1025" t="str">
            <v>სახელმწიფო შესყიდვებთან დაკავშირებული გარანტიები</v>
          </cell>
          <cell r="Z1025">
            <v>0</v>
          </cell>
        </row>
        <row r="1026">
          <cell r="O1026" t="str">
            <v>სახელმწიფო შესყიდვებთან დაკავშირებული გარანტიები</v>
          </cell>
          <cell r="Z1026">
            <v>0</v>
          </cell>
        </row>
        <row r="1027">
          <cell r="O1027" t="str">
            <v>სახელმწიფო შესყიდვებთან დაკავშირებული გარანტიები</v>
          </cell>
          <cell r="Z1027">
            <v>0</v>
          </cell>
        </row>
        <row r="1028">
          <cell r="O1028" t="str">
            <v>სახელმწიფო შესყიდვებთან დაკავშირებული გარანტიები</v>
          </cell>
          <cell r="Z1028">
            <v>0</v>
          </cell>
        </row>
        <row r="1029">
          <cell r="O1029" t="str">
            <v>სახელმწიფო შესყიდვებთან დაკავშირებული გარანტიები</v>
          </cell>
          <cell r="Z1029">
            <v>0</v>
          </cell>
        </row>
        <row r="1030">
          <cell r="O1030" t="str">
            <v>სახელმწიფო შესყიდვებთან დაკავშირებული გარანტიები</v>
          </cell>
          <cell r="Z1030">
            <v>0</v>
          </cell>
        </row>
        <row r="1031">
          <cell r="O1031" t="str">
            <v>სახელმწიფო შესყიდვებთან დაკავშირებული გარანტიები</v>
          </cell>
          <cell r="Z1031">
            <v>0</v>
          </cell>
        </row>
        <row r="1032">
          <cell r="O1032" t="str">
            <v>სახელმწიფო შესყიდვებთან დაკავშირებული გარანტიები</v>
          </cell>
          <cell r="Z1032">
            <v>0</v>
          </cell>
        </row>
        <row r="1033">
          <cell r="O1033" t="str">
            <v>სახელმწიფო შესყიდვებთან დაკავშირებული გარანტიები</v>
          </cell>
          <cell r="Z1033">
            <v>0</v>
          </cell>
        </row>
        <row r="1034">
          <cell r="O1034" t="str">
            <v>სახელმწიფო შესყიდვებთან დაკავშირებული გარანტიები</v>
          </cell>
          <cell r="Z1034">
            <v>0</v>
          </cell>
        </row>
        <row r="1035">
          <cell r="O1035" t="str">
            <v>სახელმწიფო შესყიდვებთან დაკავშირებული გარანტიები</v>
          </cell>
          <cell r="Z1035">
            <v>0</v>
          </cell>
        </row>
        <row r="1036">
          <cell r="O1036" t="str">
            <v>სახელმწიფო შესყიდვებთან დაკავშირებული გარანტიები</v>
          </cell>
          <cell r="Z1036">
            <v>0</v>
          </cell>
        </row>
        <row r="1037">
          <cell r="O1037" t="str">
            <v>სახელმწიფო შესყიდვებთან დაკავშირებული გარანტიები</v>
          </cell>
          <cell r="Z1037">
            <v>0</v>
          </cell>
        </row>
        <row r="1038">
          <cell r="O1038" t="str">
            <v>სახელმწიფო შესყიდვებთან დაკავშირებული გარანტიები</v>
          </cell>
          <cell r="Z1038">
            <v>0</v>
          </cell>
        </row>
        <row r="1039">
          <cell r="O1039" t="str">
            <v>სახელმწიფო შესყიდვებთან დაკავშირებული გარანტიები</v>
          </cell>
          <cell r="Z1039">
            <v>0</v>
          </cell>
        </row>
        <row r="1040">
          <cell r="O1040" t="str">
            <v>სახელმწიფო შესყიდვებთან დაკავშირებული გარანტიები</v>
          </cell>
          <cell r="Z1040">
            <v>0</v>
          </cell>
        </row>
        <row r="1041">
          <cell r="O1041" t="str">
            <v>სახელმწიფო შესყიდვებთან დაკავშირებული გარანტიები</v>
          </cell>
          <cell r="Z1041">
            <v>0</v>
          </cell>
        </row>
        <row r="1042">
          <cell r="O1042" t="str">
            <v>სახელმწიფო შესყიდვებთან დაკავშირებული გარანტიები</v>
          </cell>
          <cell r="Z1042">
            <v>0</v>
          </cell>
        </row>
        <row r="1043">
          <cell r="O1043" t="str">
            <v>სახელმწიფო შესყიდვებთან დაკავშირებული გარანტიები</v>
          </cell>
          <cell r="Z1043">
            <v>0</v>
          </cell>
        </row>
        <row r="1044">
          <cell r="O1044" t="str">
            <v>სახელმწიფო შესყიდვებთან დაკავშირებული გარანტიები</v>
          </cell>
          <cell r="Z1044">
            <v>0</v>
          </cell>
        </row>
        <row r="1045">
          <cell r="O1045" t="str">
            <v>სახელმწიფო შესყიდვებთან დაკავშირებული გარანტიები</v>
          </cell>
          <cell r="Z1045">
            <v>0</v>
          </cell>
        </row>
        <row r="1046">
          <cell r="O1046" t="str">
            <v>სახელმწიფო შესყიდვებთან დაკავშირებული გარანტიები</v>
          </cell>
          <cell r="Z1046">
            <v>0</v>
          </cell>
        </row>
        <row r="1047">
          <cell r="O1047" t="str">
            <v>სახელმწიფო შესყიდვებთან დაკავშირებული გარანტიები</v>
          </cell>
          <cell r="Z1047">
            <v>0</v>
          </cell>
        </row>
        <row r="1048">
          <cell r="O1048" t="str">
            <v>სახელმწიფო შესყიდვებთან დაკავშირებული გარანტიები</v>
          </cell>
          <cell r="Z1048">
            <v>0</v>
          </cell>
        </row>
        <row r="1049">
          <cell r="O1049" t="str">
            <v>სახელმწიფო შესყიდვებთან დაკავშირებული გარანტიები</v>
          </cell>
          <cell r="Z1049">
            <v>0</v>
          </cell>
        </row>
        <row r="1050">
          <cell r="O1050" t="str">
            <v>სახელმწიფო შესყიდვებთან დაკავშირებული გარანტიები</v>
          </cell>
          <cell r="Z1050">
            <v>0</v>
          </cell>
        </row>
        <row r="1051">
          <cell r="O1051" t="str">
            <v>სახელმწიფო შესყიდვებთან დაკავშირებული გარანტიები</v>
          </cell>
          <cell r="Z1051">
            <v>0</v>
          </cell>
        </row>
        <row r="1052">
          <cell r="O1052" t="str">
            <v>სახელმწიფო შესყიდვებთან დაკავშირებული გარანტიები</v>
          </cell>
          <cell r="Z1052">
            <v>0</v>
          </cell>
        </row>
        <row r="1053">
          <cell r="O1053" t="str">
            <v>სახელმწიფო შესყიდვებთან დაკავშირებული გარანტიები</v>
          </cell>
          <cell r="Z1053">
            <v>0</v>
          </cell>
        </row>
        <row r="1054">
          <cell r="O1054" t="str">
            <v>სახელმწიფო შესყიდვებთან დაკავშირებული გარანტიები</v>
          </cell>
          <cell r="Z1054">
            <v>0</v>
          </cell>
        </row>
        <row r="1055">
          <cell r="O1055" t="str">
            <v>სახელმწიფო შესყიდვებთან დაკავშირებული გარანტიები</v>
          </cell>
          <cell r="Z1055">
            <v>0</v>
          </cell>
        </row>
        <row r="1056">
          <cell r="O1056" t="str">
            <v>სახელმწიფო შესყიდვებთან დაკავშირებული გარანტიები</v>
          </cell>
          <cell r="Z1056">
            <v>0</v>
          </cell>
        </row>
        <row r="1057">
          <cell r="O1057" t="str">
            <v>სახელმწიფო შესყიდვებთან დაკავშირებული გარანტიები</v>
          </cell>
          <cell r="Z1057">
            <v>0</v>
          </cell>
        </row>
        <row r="1058">
          <cell r="O1058" t="str">
            <v>სახელმწიფო შესყიდვებთან დაკავშირებული გარანტიები</v>
          </cell>
          <cell r="Z1058">
            <v>0</v>
          </cell>
        </row>
        <row r="1059">
          <cell r="O1059" t="str">
            <v>სახელმწიფო შესყიდვებთან დაკავშირებული გარანტიები</v>
          </cell>
          <cell r="Z1059">
            <v>0</v>
          </cell>
        </row>
        <row r="1060">
          <cell r="O1060" t="str">
            <v>სახელმწიფო შესყიდვებთან დაკავშირებული გარანტიები</v>
          </cell>
          <cell r="Z1060">
            <v>0</v>
          </cell>
        </row>
        <row r="1061">
          <cell r="O1061" t="str">
            <v>სახელმწიფო შესყიდვებთან დაკავშირებული გარანტიები</v>
          </cell>
          <cell r="Z1061">
            <v>0</v>
          </cell>
        </row>
        <row r="1062">
          <cell r="O1062" t="str">
            <v>სახელმწიფო შესყიდვებთან დაკავშირებული გარანტიები</v>
          </cell>
          <cell r="Z1062">
            <v>0</v>
          </cell>
        </row>
        <row r="1063">
          <cell r="O1063" t="str">
            <v>სახელმწიფო შესყიდვებთან დაკავშირებული გარანტიები</v>
          </cell>
          <cell r="Z1063">
            <v>0</v>
          </cell>
        </row>
        <row r="1064">
          <cell r="O1064" t="str">
            <v>სახელმწიფო შესყიდვებთან დაკავშირებული გარანტიები</v>
          </cell>
          <cell r="Z1064">
            <v>0</v>
          </cell>
        </row>
        <row r="1065">
          <cell r="O1065" t="str">
            <v>სახელმწიფო შესყიდვებთან დაკავშირებული გარანტიები</v>
          </cell>
          <cell r="Z1065">
            <v>0</v>
          </cell>
        </row>
        <row r="1066">
          <cell r="O1066" t="str">
            <v>სახელმწიფო შესყიდვებთან დაკავშირებული გარანტიები</v>
          </cell>
          <cell r="Z1066">
            <v>0</v>
          </cell>
        </row>
        <row r="1067">
          <cell r="O1067" t="str">
            <v>სახელმწიფო შესყიდვებთან დაკავშირებული გარანტიები</v>
          </cell>
          <cell r="Z1067">
            <v>0</v>
          </cell>
        </row>
        <row r="1068">
          <cell r="O1068" t="str">
            <v>სახელმწიფო შესყიდვებთან დაკავშირებული გარანტიები</v>
          </cell>
          <cell r="Z1068">
            <v>0</v>
          </cell>
        </row>
        <row r="1069">
          <cell r="O1069" t="str">
            <v>სახელმწიფო შესყიდვებთან დაკავშირებული გარანტიები</v>
          </cell>
          <cell r="Z1069">
            <v>0</v>
          </cell>
        </row>
        <row r="1070">
          <cell r="O1070" t="str">
            <v>სახელმწიფო შესყიდვებთან დაკავშირებული გარანტიები</v>
          </cell>
          <cell r="Z1070">
            <v>0</v>
          </cell>
        </row>
        <row r="1071">
          <cell r="O1071" t="str">
            <v>სახელმწიფო შესყიდვებთან დაკავშირებული გარანტიები</v>
          </cell>
          <cell r="Z1071">
            <v>0</v>
          </cell>
        </row>
        <row r="1072">
          <cell r="O1072" t="str">
            <v>სახელმწიფო შესყიდვებთან დაკავშირებული გარანტიები</v>
          </cell>
          <cell r="Z1072">
            <v>0</v>
          </cell>
        </row>
        <row r="1073">
          <cell r="O1073" t="str">
            <v>სახელმწიფო შესყიდვებთან დაკავშირებული გარანტიები</v>
          </cell>
          <cell r="Z1073">
            <v>0</v>
          </cell>
        </row>
        <row r="1074">
          <cell r="O1074" t="str">
            <v>სახელმწიფო შესყიდვებთან დაკავშირებული გარანტიები</v>
          </cell>
          <cell r="Z1074">
            <v>0</v>
          </cell>
        </row>
        <row r="1075">
          <cell r="O1075" t="str">
            <v>სახელმწიფო შესყიდვებთან დაკავშირებული გარანტიები</v>
          </cell>
          <cell r="Z1075">
            <v>0</v>
          </cell>
        </row>
        <row r="1076">
          <cell r="O1076" t="str">
            <v>სახელმწიფო შესყიდვებთან დაკავშირებული გარანტიები</v>
          </cell>
          <cell r="Z1076">
            <v>0</v>
          </cell>
        </row>
        <row r="1077">
          <cell r="O1077" t="str">
            <v>სახელმწიფო შესყიდვებთან დაკავშირებული გარანტიები</v>
          </cell>
          <cell r="Z1077">
            <v>0</v>
          </cell>
        </row>
        <row r="1078">
          <cell r="O1078" t="str">
            <v>სახელმწიფო შესყიდვებთან დაკავშირებული გარანტიები</v>
          </cell>
          <cell r="Z1078">
            <v>0</v>
          </cell>
        </row>
        <row r="1079">
          <cell r="O1079" t="str">
            <v>სახელმწიფო შესყიდვებთან დაკავშირებული გარანტიები</v>
          </cell>
          <cell r="Z1079">
            <v>0</v>
          </cell>
        </row>
        <row r="1080">
          <cell r="O1080" t="str">
            <v>სახელმწიფო შესყიდვებთან დაკავშირებული გარანტიები</v>
          </cell>
          <cell r="Z1080">
            <v>0</v>
          </cell>
        </row>
        <row r="1081">
          <cell r="O1081" t="str">
            <v>სახელმწიფო შესყიდვებთან დაკავშირებული გარანტიები</v>
          </cell>
          <cell r="Z1081">
            <v>0</v>
          </cell>
        </row>
        <row r="1082">
          <cell r="O1082" t="str">
            <v>სახელმწიფო შესყიდვებთან დაკავშირებული გარანტიები</v>
          </cell>
          <cell r="Z1082">
            <v>0</v>
          </cell>
        </row>
        <row r="1083">
          <cell r="O1083" t="str">
            <v>სახელმწიფო შესყიდვებთან დაკავშირებული გარანტიები</v>
          </cell>
          <cell r="Z1083">
            <v>0</v>
          </cell>
        </row>
        <row r="1084">
          <cell r="O1084" t="str">
            <v>სახელმწიფო შესყიდვებთან დაკავშირებული გარანტიები</v>
          </cell>
          <cell r="Z1084">
            <v>0</v>
          </cell>
        </row>
        <row r="1085">
          <cell r="O1085" t="str">
            <v>სახელმწიფო შესყიდვებთან დაკავშირებული გარანტიები</v>
          </cell>
          <cell r="Z1085">
            <v>0</v>
          </cell>
        </row>
        <row r="1086">
          <cell r="O1086" t="str">
            <v>სახელმწიფო შესყიდვებთან დაკავშირებული გარანტიები</v>
          </cell>
          <cell r="Z1086">
            <v>0</v>
          </cell>
        </row>
        <row r="1087">
          <cell r="O1087" t="str">
            <v>სახელმწიფო შესყიდვებთან დაკავშირებული გარანტიები</v>
          </cell>
          <cell r="Z1087">
            <v>0</v>
          </cell>
        </row>
        <row r="1088">
          <cell r="O1088" t="str">
            <v>სახელმწიფო შესყიდვებთან დაკავშირებული გარანტიები</v>
          </cell>
          <cell r="Z1088">
            <v>0</v>
          </cell>
        </row>
        <row r="1089">
          <cell r="O1089" t="str">
            <v>სახელმწიფო შესყიდვებთან დაკავშირებული გარანტიები</v>
          </cell>
          <cell r="Z1089">
            <v>0</v>
          </cell>
        </row>
        <row r="1090">
          <cell r="O1090" t="str">
            <v>სახელმწიფო შესყიდვებთან დაკავშირებული გარანტიები</v>
          </cell>
          <cell r="Z1090">
            <v>0</v>
          </cell>
        </row>
        <row r="1091">
          <cell r="O1091" t="str">
            <v>სახელმწიფო შესყიდვებთან დაკავშირებული გარანტიები</v>
          </cell>
          <cell r="Z1091">
            <v>0</v>
          </cell>
        </row>
        <row r="1092">
          <cell r="O1092" t="str">
            <v>სახელმწიფო შესყიდვებთან დაკავშირებული გარანტიები</v>
          </cell>
          <cell r="Z1092">
            <v>0</v>
          </cell>
        </row>
        <row r="1093">
          <cell r="O1093" t="str">
            <v>სახელმწიფო შესყიდვებთან დაკავშირებული გარანტიები</v>
          </cell>
          <cell r="Z1093">
            <v>0</v>
          </cell>
        </row>
        <row r="1094">
          <cell r="O1094" t="str">
            <v>სახელმწიფო შესყიდვებთან დაკავშირებული გარანტიები</v>
          </cell>
          <cell r="Z1094">
            <v>0</v>
          </cell>
        </row>
        <row r="1095">
          <cell r="O1095" t="str">
            <v>სახელმწიფო შესყიდვებთან დაკავშირებული გარანტიები</v>
          </cell>
          <cell r="Z1095">
            <v>0</v>
          </cell>
        </row>
        <row r="1096">
          <cell r="O1096" t="str">
            <v>სახელმწიფო შესყიდვებთან დაკავშირებული გარანტიები</v>
          </cell>
          <cell r="Z1096">
            <v>0</v>
          </cell>
        </row>
        <row r="1097">
          <cell r="O1097" t="str">
            <v>სახელმწიფო შესყიდვებთან დაკავშირებული გარანტიები</v>
          </cell>
          <cell r="Z1097">
            <v>0</v>
          </cell>
        </row>
        <row r="1098">
          <cell r="O1098" t="str">
            <v>სახელმწიფო შესყიდვებთან დაკავშირებული გარანტიები</v>
          </cell>
          <cell r="Z1098">
            <v>0</v>
          </cell>
        </row>
        <row r="1099">
          <cell r="O1099" t="str">
            <v>სახელმწიფო შესყიდვებთან დაკავშირებული გარანტიები</v>
          </cell>
          <cell r="Z1099">
            <v>0</v>
          </cell>
        </row>
        <row r="1100">
          <cell r="O1100" t="str">
            <v>სახელმწიფო შესყიდვებთან დაკავშირებული გარანტიები</v>
          </cell>
          <cell r="Z1100">
            <v>0</v>
          </cell>
        </row>
        <row r="1101">
          <cell r="O1101" t="str">
            <v>სახელმწიფო შესყიდვებთან დაკავშირებული გარანტიები</v>
          </cell>
          <cell r="Z1101">
            <v>0</v>
          </cell>
        </row>
        <row r="1102">
          <cell r="O1102" t="str">
            <v>სახელმწიფო შესყიდვებთან დაკავშირებული გარანტიები</v>
          </cell>
          <cell r="Z1102">
            <v>0</v>
          </cell>
        </row>
        <row r="1103">
          <cell r="O1103" t="str">
            <v>სახელმწიფო შესყიდვებთან დაკავშირებული გარანტიები</v>
          </cell>
          <cell r="Z1103">
            <v>0</v>
          </cell>
        </row>
        <row r="1104">
          <cell r="O1104" t="str">
            <v>სახელმწიფო შესყიდვებთან დაკავშირებული გარანტიები</v>
          </cell>
          <cell r="Z1104">
            <v>0</v>
          </cell>
        </row>
        <row r="1105">
          <cell r="O1105" t="str">
            <v>სახელმწიფო შესყიდვებთან დაკავშირებული გარანტიები</v>
          </cell>
          <cell r="Z1105">
            <v>0</v>
          </cell>
        </row>
        <row r="1106">
          <cell r="O1106" t="str">
            <v>სახელმწიფო შესყიდვებთან დაკავშირებული გარანტიები</v>
          </cell>
          <cell r="Z1106">
            <v>0</v>
          </cell>
        </row>
        <row r="1107">
          <cell r="O1107" t="str">
            <v>სახელმწიფო შესყიდვებთან დაკავშირებული გარანტიები</v>
          </cell>
          <cell r="Z1107">
            <v>0</v>
          </cell>
        </row>
        <row r="1108">
          <cell r="O1108" t="str">
            <v>სახელმწიფო შესყიდვებთან დაკავშირებული გარანტიები</v>
          </cell>
          <cell r="Z1108">
            <v>0</v>
          </cell>
        </row>
        <row r="1109">
          <cell r="O1109" t="str">
            <v>სახელმწიფო შესყიდვებთან დაკავშირებული გარანტიები</v>
          </cell>
          <cell r="Z1109">
            <v>0</v>
          </cell>
        </row>
        <row r="1110">
          <cell r="O1110" t="str">
            <v>სახელმწიფო შესყიდვებთან დაკავშირებული გარანტიები</v>
          </cell>
          <cell r="Z1110">
            <v>0</v>
          </cell>
        </row>
        <row r="1111">
          <cell r="O1111" t="str">
            <v>სახელმწიფო შესყიდვებთან დაკავშირებული გარანტიები</v>
          </cell>
          <cell r="Z1111">
            <v>0</v>
          </cell>
        </row>
        <row r="1112">
          <cell r="O1112" t="str">
            <v>სახელმწიფო შესყიდვებთან დაკავშირებული გარანტიები</v>
          </cell>
          <cell r="Z1112">
            <v>0</v>
          </cell>
        </row>
        <row r="1113">
          <cell r="O1113" t="str">
            <v>სახელმწიფო შესყიდვებთან დაკავშირებული გარანტიები</v>
          </cell>
          <cell r="Z1113">
            <v>0</v>
          </cell>
        </row>
        <row r="1114">
          <cell r="O1114" t="str">
            <v>სახელმწიფო შესყიდვებთან დაკავშირებული გარანტიები</v>
          </cell>
          <cell r="Z1114">
            <v>0</v>
          </cell>
        </row>
        <row r="1115">
          <cell r="O1115" t="str">
            <v>სახელმწიფო შესყიდვებთან დაკავშირებული გარანტიები</v>
          </cell>
          <cell r="Z1115">
            <v>0</v>
          </cell>
        </row>
        <row r="1116">
          <cell r="O1116" t="str">
            <v>სახელმწიფო შესყიდვებთან დაკავშირებული გარანტიები</v>
          </cell>
          <cell r="Z1116">
            <v>0</v>
          </cell>
        </row>
        <row r="1117">
          <cell r="O1117" t="str">
            <v>სახელმწიფო შესყიდვებთან დაკავშირებული გარანტიები</v>
          </cell>
          <cell r="Z1117">
            <v>0</v>
          </cell>
        </row>
        <row r="1118">
          <cell r="O1118" t="str">
            <v>სახელმწიფო შესყიდვებთან დაკავშირებული გარანტიები</v>
          </cell>
          <cell r="Z1118">
            <v>0</v>
          </cell>
        </row>
        <row r="1119">
          <cell r="O1119" t="str">
            <v>სახელმწიფო შესყიდვებთან დაკავშირებული გარანტიები</v>
          </cell>
          <cell r="Z1119">
            <v>0</v>
          </cell>
        </row>
        <row r="1120">
          <cell r="O1120" t="str">
            <v>სახელმწიფო შესყიდვებთან დაკავშირებული გარანტიები</v>
          </cell>
          <cell r="Z1120">
            <v>0</v>
          </cell>
        </row>
        <row r="1121">
          <cell r="O1121" t="str">
            <v>სახელმწიფო შესყიდვებთან დაკავშირებული გარანტიები</v>
          </cell>
          <cell r="Z1121">
            <v>0</v>
          </cell>
        </row>
        <row r="1122">
          <cell r="O1122" t="str">
            <v>სახელმწიფო შესყიდვებთან დაკავშირებული გარანტიები</v>
          </cell>
          <cell r="Z1122">
            <v>0</v>
          </cell>
        </row>
        <row r="1123">
          <cell r="O1123" t="str">
            <v>სახელმწიფო შესყიდვებთან დაკავშირებული გარანტიები</v>
          </cell>
          <cell r="Z1123">
            <v>0</v>
          </cell>
        </row>
        <row r="1124">
          <cell r="O1124" t="str">
            <v>სახელმწიფო შესყიდვებთან დაკავშირებული გარანტიები</v>
          </cell>
          <cell r="Z1124">
            <v>0</v>
          </cell>
        </row>
        <row r="1125">
          <cell r="O1125" t="str">
            <v>სახელმწიფო შესყიდვებთან დაკავშირებული გარანტიები</v>
          </cell>
          <cell r="Z1125">
            <v>0</v>
          </cell>
        </row>
        <row r="1126">
          <cell r="O1126" t="str">
            <v>სახელმწიფო შესყიდვებთან დაკავშირებული გარანტიები</v>
          </cell>
          <cell r="Z1126">
            <v>0</v>
          </cell>
        </row>
        <row r="1127">
          <cell r="O1127" t="str">
            <v>სახელმწიფო შესყიდვებთან დაკავშირებული გარანტიები</v>
          </cell>
          <cell r="Z1127">
            <v>0</v>
          </cell>
        </row>
        <row r="1128">
          <cell r="O1128" t="str">
            <v>სახელმწიფო შესყიდვებთან დაკავშირებული გარანტიები</v>
          </cell>
          <cell r="Z1128">
            <v>0</v>
          </cell>
        </row>
        <row r="1129">
          <cell r="O1129" t="str">
            <v>სახელმწიფო შესყიდვებთან დაკავშირებული გარანტიები</v>
          </cell>
          <cell r="Z1129">
            <v>0</v>
          </cell>
        </row>
        <row r="1130">
          <cell r="O1130" t="str">
            <v>სახელმწიფო შესყიდვებთან დაკავშირებული გარანტიები</v>
          </cell>
          <cell r="Z1130">
            <v>0</v>
          </cell>
        </row>
        <row r="1131">
          <cell r="O1131" t="str">
            <v>სახელმწიფო შესყიდვებთან დაკავშირებული გარანტიები</v>
          </cell>
          <cell r="Z1131">
            <v>0</v>
          </cell>
        </row>
        <row r="1132">
          <cell r="O1132" t="str">
            <v>სახელმწიფო შესყიდვებთან დაკავშირებული გარანტიები</v>
          </cell>
          <cell r="Z1132">
            <v>0</v>
          </cell>
        </row>
        <row r="1133">
          <cell r="O1133" t="str">
            <v>სახელმწიფო შესყიდვებთან დაკავშირებული გარანტიები</v>
          </cell>
          <cell r="Z1133">
            <v>0</v>
          </cell>
        </row>
        <row r="1134">
          <cell r="O1134" t="str">
            <v>სახელმწიფო შესყიდვებთან დაკავშირებული გარანტიები</v>
          </cell>
          <cell r="Z1134">
            <v>0</v>
          </cell>
        </row>
        <row r="1135">
          <cell r="O1135" t="str">
            <v>სახელმწიფო შესყიდვებთან დაკავშირებული გარანტიები</v>
          </cell>
          <cell r="Z1135">
            <v>0</v>
          </cell>
        </row>
        <row r="1136">
          <cell r="O1136" t="str">
            <v>სახელმწიფო შესყიდვებთან დაკავშირებული გარანტიები</v>
          </cell>
          <cell r="Z1136">
            <v>0</v>
          </cell>
        </row>
        <row r="1137">
          <cell r="O1137" t="str">
            <v>სახელმწიფო შესყიდვებთან დაკავშირებული გარანტიები</v>
          </cell>
          <cell r="Z1137">
            <v>0</v>
          </cell>
        </row>
        <row r="1138">
          <cell r="O1138" t="str">
            <v>სახელმწიფო შესყიდვებთან დაკავშირებული გარანტიები</v>
          </cell>
          <cell r="Z1138">
            <v>0</v>
          </cell>
        </row>
        <row r="1139">
          <cell r="O1139" t="str">
            <v>სახელმწიფო შესყიდვებთან დაკავშირებული გარანტიები</v>
          </cell>
          <cell r="Z1139">
            <v>0</v>
          </cell>
        </row>
        <row r="1140">
          <cell r="O1140" t="str">
            <v>სახელმწიფო შესყიდვებთან დაკავშირებული გარანტიები</v>
          </cell>
          <cell r="Z1140">
            <v>0</v>
          </cell>
        </row>
        <row r="1141">
          <cell r="O1141" t="str">
            <v>სახელმწიფო შესყიდვებთან დაკავშირებული გარანტიები</v>
          </cell>
          <cell r="Z1141">
            <v>0</v>
          </cell>
        </row>
        <row r="1142">
          <cell r="O1142" t="str">
            <v>სახელმწიფო შესყიდვებთან დაკავშირებული გარანტიები</v>
          </cell>
          <cell r="Z1142">
            <v>0</v>
          </cell>
        </row>
        <row r="1143">
          <cell r="O1143" t="str">
            <v>სახელმწიფო შესყიდვებთან დაკავშირებული გარანტიები</v>
          </cell>
          <cell r="Z1143">
            <v>0</v>
          </cell>
        </row>
        <row r="1144">
          <cell r="O1144" t="str">
            <v>სახელმწიფო შესყიდვებთან დაკავშირებული გარანტიები</v>
          </cell>
          <cell r="Z1144">
            <v>0</v>
          </cell>
        </row>
        <row r="1145">
          <cell r="O1145" t="str">
            <v>სახელმწიფო შესყიდვებთან დაკავშირებული გარანტიები</v>
          </cell>
          <cell r="Z1145">
            <v>0</v>
          </cell>
        </row>
        <row r="1146">
          <cell r="O1146" t="str">
            <v>სახელმწიფო შესყიდვებთან დაკავშირებული გარანტიები</v>
          </cell>
          <cell r="Z1146">
            <v>0</v>
          </cell>
        </row>
        <row r="1147">
          <cell r="O1147" t="str">
            <v>სახელმწიფო შესყიდვებთან დაკავშირებული გარანტიები</v>
          </cell>
          <cell r="Z1147">
            <v>0</v>
          </cell>
        </row>
        <row r="1148">
          <cell r="O1148" t="str">
            <v>სახელმწიფო შესყიდვებთან დაკავშირებული გარანტიები</v>
          </cell>
          <cell r="Z1148">
            <v>0</v>
          </cell>
        </row>
        <row r="1149">
          <cell r="O1149" t="str">
            <v>სახელმწიფო შესყიდვებთან დაკავშირებული გარანტიები</v>
          </cell>
          <cell r="Z1149">
            <v>0</v>
          </cell>
        </row>
        <row r="1150">
          <cell r="O1150" t="str">
            <v>სახელმწიფო შესყიდვებთან დაკავშირებული გარანტიები</v>
          </cell>
          <cell r="Z1150">
            <v>0</v>
          </cell>
        </row>
        <row r="1151">
          <cell r="O1151" t="str">
            <v>სახელმწიფო შესყიდვებთან დაკავშირებული გარანტიები</v>
          </cell>
          <cell r="Z1151">
            <v>0</v>
          </cell>
        </row>
        <row r="1152">
          <cell r="O1152" t="str">
            <v>სახელმწიფო შესყიდვებთან დაკავშირებული გარანტიები</v>
          </cell>
          <cell r="Z1152">
            <v>0</v>
          </cell>
        </row>
        <row r="1153">
          <cell r="O1153" t="str">
            <v>სახელმწიფო შესყიდვებთან დაკავშირებული გარანტიები</v>
          </cell>
          <cell r="Z1153">
            <v>0</v>
          </cell>
        </row>
        <row r="1154">
          <cell r="O1154" t="str">
            <v>სახელმწიფო შესყიდვებთან დაკავშირებული გარანტიები</v>
          </cell>
          <cell r="Z1154">
            <v>0</v>
          </cell>
        </row>
        <row r="1155">
          <cell r="O1155" t="str">
            <v>სახელმწიფო შესყიდვებთან დაკავშირებული გარანტიები</v>
          </cell>
          <cell r="Z1155">
            <v>0</v>
          </cell>
        </row>
        <row r="1156">
          <cell r="O1156" t="str">
            <v>სახელმწიფო შესყიდვებთან დაკავშირებული გარანტიები</v>
          </cell>
          <cell r="Z1156">
            <v>0</v>
          </cell>
        </row>
        <row r="1157">
          <cell r="O1157" t="str">
            <v>სახელმწიფო შესყიდვებთან დაკავშირებული გარანტიები</v>
          </cell>
          <cell r="Z1157">
            <v>0</v>
          </cell>
        </row>
        <row r="1158">
          <cell r="O1158" t="str">
            <v>სახელმწიფო შესყიდვებთან დაკავშირებული გარანტიები</v>
          </cell>
          <cell r="Z1158">
            <v>0</v>
          </cell>
        </row>
        <row r="1159">
          <cell r="O1159" t="str">
            <v>სახელმწიფო შესყიდვებთან დაკავშირებული გარანტიები</v>
          </cell>
          <cell r="Z1159">
            <v>0</v>
          </cell>
        </row>
        <row r="1160">
          <cell r="O1160" t="str">
            <v>სახელმწიფო შესყიდვებთან დაკავშირებული გარანტიები</v>
          </cell>
          <cell r="Z1160">
            <v>0</v>
          </cell>
        </row>
        <row r="1161">
          <cell r="O1161" t="str">
            <v>სახელმწიფო შესყიდვებთან დაკავშირებული გარანტიები</v>
          </cell>
          <cell r="Z1161">
            <v>0</v>
          </cell>
        </row>
        <row r="1162">
          <cell r="O1162" t="str">
            <v>სახელმწიფო შესყიდვებთან დაკავშირებული გარანტიები</v>
          </cell>
          <cell r="Z1162">
            <v>0</v>
          </cell>
        </row>
        <row r="1163">
          <cell r="O1163" t="str">
            <v>სახელმწიფო შესყიდვებთან დაკავშირებული გარანტიები</v>
          </cell>
          <cell r="Z1163">
            <v>0</v>
          </cell>
        </row>
        <row r="1164">
          <cell r="O1164" t="str">
            <v>სახელმწიფო შესყიდვებთან დაკავშირებული გარანტიები</v>
          </cell>
          <cell r="Z1164">
            <v>0</v>
          </cell>
        </row>
        <row r="1165">
          <cell r="O1165" t="str">
            <v>სახელმწიფო შესყიდვებთან დაკავშირებული გარანტიები</v>
          </cell>
          <cell r="Z1165">
            <v>0</v>
          </cell>
        </row>
        <row r="1166">
          <cell r="O1166" t="str">
            <v>სახელმწიფო შესყიდვებთან დაკავშირებული გარანტიები</v>
          </cell>
          <cell r="Z1166">
            <v>0</v>
          </cell>
        </row>
        <row r="1167">
          <cell r="O1167" t="str">
            <v>სახელმწიფო შესყიდვებთან დაკავშირებული გარანტიები</v>
          </cell>
          <cell r="Z1167">
            <v>0</v>
          </cell>
        </row>
        <row r="1168">
          <cell r="O1168" t="str">
            <v>სახელმწიფო შესყიდვებთან დაკავშირებული გარანტიები</v>
          </cell>
          <cell r="Z1168">
            <v>0</v>
          </cell>
        </row>
        <row r="1169">
          <cell r="O1169" t="str">
            <v>სახელმწიფო შესყიდვებთან დაკავშირებული გარანტიები</v>
          </cell>
          <cell r="Z1169">
            <v>0</v>
          </cell>
        </row>
        <row r="1170">
          <cell r="O1170" t="str">
            <v>სახელმწიფო შესყიდვებთან დაკავშირებული გარანტიები</v>
          </cell>
          <cell r="Z1170">
            <v>0</v>
          </cell>
        </row>
        <row r="1171">
          <cell r="O1171" t="str">
            <v>სახელმწიფო შესყიდვებთან დაკავშირებული გარანტიები</v>
          </cell>
          <cell r="Z1171">
            <v>0</v>
          </cell>
        </row>
        <row r="1172">
          <cell r="O1172" t="str">
            <v>სახელმწიფო შესყიდვებთან დაკავშირებული გარანტიები</v>
          </cell>
          <cell r="Z1172">
            <v>0</v>
          </cell>
        </row>
        <row r="1173">
          <cell r="O1173" t="str">
            <v>სახელმწიფო შესყიდვებთან დაკავშირებული გარანტიები</v>
          </cell>
          <cell r="Z1173">
            <v>0</v>
          </cell>
        </row>
        <row r="1174">
          <cell r="O1174" t="str">
            <v>სახელმწიფო შესყიდვებთან დაკავშირებული გარანტიები</v>
          </cell>
          <cell r="Z1174">
            <v>0</v>
          </cell>
        </row>
        <row r="1175">
          <cell r="O1175" t="str">
            <v>სახელმწიფო შესყიდვებთან დაკავშირებული გარანტიები</v>
          </cell>
          <cell r="Z1175">
            <v>0</v>
          </cell>
        </row>
        <row r="1176">
          <cell r="O1176" t="str">
            <v>სახელმწიფო შესყიდვებთან დაკავშირებული გარანტიები</v>
          </cell>
          <cell r="Z1176">
            <v>0</v>
          </cell>
        </row>
        <row r="1177">
          <cell r="O1177" t="str">
            <v>სახელმწიფო შესყიდვებთან დაკავშირებული გარანტიები</v>
          </cell>
          <cell r="Z1177">
            <v>0</v>
          </cell>
        </row>
        <row r="1178">
          <cell r="O1178" t="str">
            <v>სახელმწიფო შესყიდვებთან დაკავშირებული გარანტიები</v>
          </cell>
          <cell r="Z1178">
            <v>0</v>
          </cell>
        </row>
        <row r="1179">
          <cell r="O1179" t="str">
            <v>სახელმწიფო შესყიდვებთან დაკავშირებული გარანტიები</v>
          </cell>
          <cell r="Z1179">
            <v>0</v>
          </cell>
        </row>
        <row r="1180">
          <cell r="O1180" t="str">
            <v>სახელმწიფო შესყიდვებთან დაკავშირებული გარანტიები</v>
          </cell>
          <cell r="Z1180">
            <v>0</v>
          </cell>
        </row>
        <row r="1181">
          <cell r="O1181" t="str">
            <v>სახელმწიფო შესყიდვებთან დაკავშირებული გარანტიები</v>
          </cell>
          <cell r="Z1181">
            <v>0</v>
          </cell>
        </row>
        <row r="1182">
          <cell r="O1182" t="str">
            <v>სახელმწიფო შესყიდვებთან დაკავშირებული გარანტიები</v>
          </cell>
          <cell r="Z1182">
            <v>0</v>
          </cell>
        </row>
        <row r="1183">
          <cell r="O1183" t="str">
            <v>სახელმწიფო შესყიდვებთან დაკავშირებული გარანტიები</v>
          </cell>
          <cell r="Z1183">
            <v>0</v>
          </cell>
        </row>
        <row r="1184">
          <cell r="O1184" t="str">
            <v>სახელმწიფო შესყიდვებთან დაკავშირებული გარანტიები</v>
          </cell>
          <cell r="Z1184">
            <v>0</v>
          </cell>
        </row>
        <row r="1185">
          <cell r="O1185" t="str">
            <v>სახელმწიფო შესყიდვებთან დაკავშირებული გარანტიები</v>
          </cell>
          <cell r="Z1185">
            <v>0</v>
          </cell>
        </row>
        <row r="1186">
          <cell r="O1186" t="str">
            <v>სახელმწიფო შესყიდვებთან დაკავშირებული გარანტიები</v>
          </cell>
          <cell r="Z1186">
            <v>0</v>
          </cell>
        </row>
        <row r="1187">
          <cell r="O1187" t="str">
            <v>სახელმწიფო შესყიდვებთან დაკავშირებული გარანტიები</v>
          </cell>
          <cell r="Z1187">
            <v>0</v>
          </cell>
        </row>
        <row r="1188">
          <cell r="O1188" t="str">
            <v>სახელმწიფო შესყიდვებთან დაკავშირებული გარანტიები</v>
          </cell>
          <cell r="Z1188">
            <v>0</v>
          </cell>
        </row>
        <row r="1189">
          <cell r="O1189" t="str">
            <v>სახელმწიფო შესყიდვებთან დაკავშირებული გარანტიები</v>
          </cell>
          <cell r="Z1189">
            <v>0</v>
          </cell>
        </row>
        <row r="1190">
          <cell r="O1190" t="str">
            <v>სახელმწიფო შესყიდვებთან დაკავშირებული გარანტიები</v>
          </cell>
          <cell r="Z1190">
            <v>0</v>
          </cell>
        </row>
        <row r="1191">
          <cell r="O1191" t="str">
            <v>სახელმწიფო შესყიდვებთან დაკავშირებული გარანტიები</v>
          </cell>
          <cell r="Z1191">
            <v>0</v>
          </cell>
        </row>
        <row r="1192">
          <cell r="O1192" t="str">
            <v>სახელმწიფო შესყიდვებთან დაკავშირებული გარანტიები</v>
          </cell>
          <cell r="Z1192">
            <v>0</v>
          </cell>
        </row>
        <row r="1193">
          <cell r="O1193" t="str">
            <v>სახელმწიფო შესყიდვებთან დაკავშირებული გარანტიები</v>
          </cell>
          <cell r="Z1193">
            <v>0</v>
          </cell>
        </row>
        <row r="1194">
          <cell r="O1194" t="str">
            <v>სახელმწიფო შესყიდვებთან დაკავშირებული გარანტიები</v>
          </cell>
          <cell r="Z1194">
            <v>0</v>
          </cell>
        </row>
        <row r="1195">
          <cell r="O1195" t="str">
            <v>სახელმწიფო შესყიდვებთან დაკავშირებული გარანტიები</v>
          </cell>
          <cell r="Z1195">
            <v>0</v>
          </cell>
        </row>
        <row r="1196">
          <cell r="O1196" t="str">
            <v>სახელმწიფო შესყიდვებთან დაკავშირებული გარანტიები</v>
          </cell>
          <cell r="Z1196">
            <v>0</v>
          </cell>
        </row>
        <row r="1197">
          <cell r="O1197" t="str">
            <v>სახელმწიფო შესყიდვებთან დაკავშირებული გარანტიები</v>
          </cell>
          <cell r="Z1197">
            <v>0</v>
          </cell>
        </row>
        <row r="1198">
          <cell r="O1198" t="str">
            <v>სახელმწიფო შესყიდვებთან დაკავშირებული გარანტიები</v>
          </cell>
          <cell r="Z1198">
            <v>0</v>
          </cell>
        </row>
        <row r="1199">
          <cell r="O1199" t="str">
            <v>სახელმწიფო შესყიდვებთან დაკავშირებული გარანტიები</v>
          </cell>
          <cell r="Z1199">
            <v>0</v>
          </cell>
        </row>
        <row r="1200">
          <cell r="O1200" t="str">
            <v>სახელმწიფო შესყიდვებთან დაკავშირებული გარანტიები</v>
          </cell>
          <cell r="Z1200">
            <v>0</v>
          </cell>
        </row>
        <row r="1201">
          <cell r="O1201" t="str">
            <v>სახელმწიფო შესყიდვებთან დაკავშირებული გარანტიები</v>
          </cell>
          <cell r="Z1201">
            <v>0</v>
          </cell>
        </row>
        <row r="1202">
          <cell r="O1202" t="str">
            <v>სახელმწიფო შესყიდვებთან დაკავშირებული გარანტიები</v>
          </cell>
          <cell r="Z1202">
            <v>0</v>
          </cell>
        </row>
        <row r="1203">
          <cell r="O1203" t="str">
            <v>სახელმწიფო შესყიდვებთან დაკავშირებული გარანტიები</v>
          </cell>
          <cell r="Z1203">
            <v>0</v>
          </cell>
        </row>
        <row r="1204">
          <cell r="O1204" t="str">
            <v>სახელმწიფო შესყიდვებთან დაკავშირებული გარანტიები</v>
          </cell>
          <cell r="Z1204">
            <v>0</v>
          </cell>
        </row>
        <row r="1205">
          <cell r="O1205" t="str">
            <v>სახელმწიფო შესყიდვებთან დაკავშირებული გარანტიები</v>
          </cell>
          <cell r="Z1205">
            <v>0</v>
          </cell>
        </row>
        <row r="1206">
          <cell r="O1206" t="str">
            <v>სახელმწიფო შესყიდვებთან დაკავშირებული გარანტიები</v>
          </cell>
          <cell r="Z1206">
            <v>0</v>
          </cell>
        </row>
        <row r="1207">
          <cell r="O1207" t="str">
            <v>სახელმწიფო შესყიდვებთან დაკავშირებული გარანტიები</v>
          </cell>
          <cell r="Z1207">
            <v>0</v>
          </cell>
        </row>
        <row r="1208">
          <cell r="O1208" t="str">
            <v>სახელმწიფო შესყიდვებთან დაკავშირებული გარანტიები</v>
          </cell>
          <cell r="Z1208">
            <v>0</v>
          </cell>
        </row>
        <row r="1209">
          <cell r="O1209" t="str">
            <v>სახელმწიფო შესყიდვებთან დაკავშირებული გარანტიები</v>
          </cell>
          <cell r="Z1209">
            <v>0</v>
          </cell>
        </row>
        <row r="1210">
          <cell r="O1210" t="str">
            <v>სახელმწიფო შესყიდვებთან დაკავშირებული გარანტიები</v>
          </cell>
          <cell r="Z1210">
            <v>0</v>
          </cell>
        </row>
        <row r="1211">
          <cell r="O1211" t="str">
            <v>სახელმწიფო შესყიდვებთან დაკავშირებული გარანტიები</v>
          </cell>
          <cell r="Z1211">
            <v>0</v>
          </cell>
        </row>
        <row r="1212">
          <cell r="O1212" t="str">
            <v>სახელმწიფო შესყიდვებთან დაკავშირებული გარანტიები</v>
          </cell>
          <cell r="Z1212">
            <v>0</v>
          </cell>
        </row>
        <row r="1213">
          <cell r="O1213" t="str">
            <v>სახელმწიფო შესყიდვებთან დაკავშირებული გარანტიები</v>
          </cell>
          <cell r="Z1213">
            <v>0</v>
          </cell>
        </row>
        <row r="1214">
          <cell r="O1214" t="str">
            <v>სახელმწიფო შესყიდვებთან დაკავშირებული გარანტიები</v>
          </cell>
          <cell r="Z1214">
            <v>0</v>
          </cell>
        </row>
        <row r="1215">
          <cell r="O1215" t="str">
            <v>სახელმწიფო შესყიდვებთან დაკავშირებული გარანტიები</v>
          </cell>
          <cell r="Z1215">
            <v>0</v>
          </cell>
        </row>
        <row r="1216">
          <cell r="O1216" t="str">
            <v>სახელმწიფო შესყიდვებთან დაკავშირებული გარანტიები</v>
          </cell>
          <cell r="Z1216">
            <v>0</v>
          </cell>
        </row>
        <row r="1217">
          <cell r="O1217" t="str">
            <v>სახელმწიფო შესყიდვებთან დაკავშირებული გარანტიები</v>
          </cell>
          <cell r="Z1217">
            <v>0</v>
          </cell>
        </row>
        <row r="1218">
          <cell r="O1218" t="str">
            <v>სახელმწიფო შესყიდვებთან დაკავშირებული გარანტიები</v>
          </cell>
          <cell r="Z1218">
            <v>0</v>
          </cell>
        </row>
        <row r="1219">
          <cell r="O1219" t="str">
            <v>სახელმწიფო შესყიდვებთან დაკავშირებული გარანტიები</v>
          </cell>
          <cell r="Z1219">
            <v>0</v>
          </cell>
        </row>
        <row r="1220">
          <cell r="O1220" t="str">
            <v>სახელმწიფო შესყიდვებთან დაკავშირებული გარანტიები</v>
          </cell>
          <cell r="Z1220">
            <v>0</v>
          </cell>
        </row>
        <row r="1221">
          <cell r="O1221" t="str">
            <v>სახელმწიფო შესყიდვებთან დაკავშირებული გარანტიები</v>
          </cell>
          <cell r="Z1221">
            <v>0</v>
          </cell>
        </row>
        <row r="1222">
          <cell r="O1222" t="str">
            <v>სახელმწიფო შესყიდვებთან დაკავშირებული გარანტიები</v>
          </cell>
          <cell r="Z1222">
            <v>0</v>
          </cell>
        </row>
        <row r="1223">
          <cell r="O1223" t="str">
            <v>სახელმწიფო შესყიდვებთან დაკავშირებული გარანტიები</v>
          </cell>
          <cell r="Z1223">
            <v>0</v>
          </cell>
        </row>
        <row r="1224">
          <cell r="O1224" t="str">
            <v>სახელმწიფო შესყიდვებთან დაკავშირებული გარანტიები</v>
          </cell>
          <cell r="Z1224">
            <v>0</v>
          </cell>
        </row>
        <row r="1225">
          <cell r="O1225" t="str">
            <v>სახელმწიფო შესყიდვებთან დაკავშირებული გარანტიები</v>
          </cell>
          <cell r="Z1225">
            <v>0</v>
          </cell>
        </row>
        <row r="1226">
          <cell r="O1226" t="str">
            <v>სხვა სახის გარანტიები</v>
          </cell>
          <cell r="Z1226">
            <v>0</v>
          </cell>
        </row>
        <row r="1227">
          <cell r="O1227" t="str">
            <v>სხვა სახის გარანტიები</v>
          </cell>
          <cell r="Z1227">
            <v>0</v>
          </cell>
        </row>
        <row r="1228">
          <cell r="O1228" t="str">
            <v>სხვა სახის გარანტიები</v>
          </cell>
          <cell r="Z1228">
            <v>0</v>
          </cell>
        </row>
        <row r="1229">
          <cell r="O1229" t="str">
            <v>სხვა სახის გარანტიები</v>
          </cell>
          <cell r="Z1229">
            <v>0</v>
          </cell>
        </row>
        <row r="1230">
          <cell r="O1230" t="str">
            <v>სხვა სახის გარანტიები</v>
          </cell>
          <cell r="Z1230">
            <v>0</v>
          </cell>
        </row>
        <row r="1231">
          <cell r="O1231" t="str">
            <v>ქონების დაზღვევა (გარდა პპ. (5), (7), (8), (10), და (12)-ში ჩამოთვლილი ქონებისა):</v>
          </cell>
          <cell r="Z1231">
            <v>0</v>
          </cell>
        </row>
        <row r="1232">
          <cell r="O1232" t="str">
            <v>სხვა სახის პასუხისმგებლობის დაზღვევა</v>
          </cell>
          <cell r="Z1232">
            <v>0</v>
          </cell>
        </row>
        <row r="1233">
          <cell r="O1233" t="str">
            <v>სახმელეთო ავტოსატრანსპორტო საშუალებათა დაზღვევა (ავტოკასკო)</v>
          </cell>
          <cell r="Z1233">
            <v>0</v>
          </cell>
        </row>
        <row r="1234">
          <cell r="O1234" t="str">
            <v>ქონების დაზღვევა (გარდა პპ. (5), (7), (8), (10), და (12)-ში ჩამოთვლილი ქონებისა):</v>
          </cell>
          <cell r="Z1234">
            <v>0</v>
          </cell>
        </row>
        <row r="1235">
          <cell r="O1235" t="str">
            <v>ქონების დაზღვევა (გარდა პპ. (5), (7), (8), (10), და (12)-ში ჩამოთვლილი ქონებისა):</v>
          </cell>
          <cell r="Z1235">
            <v>0</v>
          </cell>
        </row>
        <row r="1236">
          <cell r="O1236" t="str">
            <v>ქონების დაზღვევა (გარდა პპ. (5), (7), (8), (10), და (12)-ში ჩამოთვლილი ქონებისა):</v>
          </cell>
          <cell r="Z1236">
            <v>0</v>
          </cell>
        </row>
        <row r="1237">
          <cell r="O1237" t="str">
            <v>ქონების დაზღვევა (გარდა პპ. (5), (7), (8), (10), და (12)-ში ჩამოთვლილი ქონებისა):</v>
          </cell>
          <cell r="Z1237">
            <v>0</v>
          </cell>
        </row>
        <row r="1238">
          <cell r="O1238" t="str">
            <v>ქონების დაზღვევა (გარდა პპ. (5), (7), (8), (10), და (12)-ში ჩამოთვლილი ქონებისა):</v>
          </cell>
          <cell r="Z1238">
            <v>0</v>
          </cell>
        </row>
        <row r="1239">
          <cell r="O1239" t="str">
            <v>ქონების დაზღვევა (გარდა პპ. (5), (7), (8), (10), და (12)-ში ჩამოთვლილი ქონებისა):</v>
          </cell>
          <cell r="Z1239">
            <v>0</v>
          </cell>
        </row>
        <row r="1240">
          <cell r="O1240" t="str">
            <v>ქონების დაზღვევა (გარდა პპ. (5), (7), (8), (10), და (12)-ში ჩამოთვლილი ქონებისა):</v>
          </cell>
          <cell r="Z1240">
            <v>0</v>
          </cell>
        </row>
        <row r="1241">
          <cell r="O1241" t="str">
            <v>ქონების დაზღვევა (გარდა პპ. (5), (7), (8), (10), და (12)-ში ჩამოთვლილი ქონებისა):</v>
          </cell>
          <cell r="Z1241">
            <v>0</v>
          </cell>
        </row>
        <row r="1242">
          <cell r="O1242" t="str">
            <v>ქონების დაზღვევა (გარდა პპ. (5), (7), (8), (10), და (12)-ში ჩამოთვლილი ქონებისა):</v>
          </cell>
          <cell r="Z1242">
            <v>0</v>
          </cell>
        </row>
        <row r="1243">
          <cell r="O1243" t="str">
            <v>სხვა სახის პასუხისმგებლობის დაზღვევა</v>
          </cell>
          <cell r="Z1243">
            <v>0</v>
          </cell>
        </row>
        <row r="1244">
          <cell r="O1244" t="str">
            <v>სახმელეთო ავტოსატრანსპორტო საშუალებათა დაზღვევა (ავტოკასკო)</v>
          </cell>
          <cell r="Z1244">
            <v>0</v>
          </cell>
        </row>
        <row r="1245">
          <cell r="O1245" t="str">
            <v>ქონების დაზღვევა (გარდა პპ. (5), (7), (8), (10), და (12)-ში ჩამოთვლილი ქონებისა):</v>
          </cell>
          <cell r="Z1245">
            <v>0</v>
          </cell>
        </row>
        <row r="1246">
          <cell r="O1246" t="str">
            <v>ქონების დაზღვევა (გარდა პპ. (5), (7), (8), (10), და (12)-ში ჩამოთვლილი ქონებისა):</v>
          </cell>
          <cell r="Z1246">
            <v>0</v>
          </cell>
        </row>
        <row r="1247">
          <cell r="O1247" t="str">
            <v>ქონების დაზღვევა (გარდა პპ. (5), (7), (8), (10), და (12)-ში ჩამოთვლილი ქონებისა):</v>
          </cell>
          <cell r="Z1247">
            <v>0</v>
          </cell>
        </row>
        <row r="1248">
          <cell r="O1248" t="str">
            <v>ქონების დაზღვევა (გარდა პპ. (5), (7), (8), (10), და (12)-ში ჩამოთვლილი ქონებისა):</v>
          </cell>
          <cell r="Z124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3">
          <cell r="L43">
            <v>0</v>
          </cell>
          <cell r="M43">
            <v>0</v>
          </cell>
          <cell r="O43">
            <v>0</v>
          </cell>
          <cell r="P43">
            <v>0</v>
          </cell>
        </row>
      </sheetData>
      <sheetData sheetId="27">
        <row r="42">
          <cell r="D42">
            <v>0</v>
          </cell>
        </row>
      </sheetData>
      <sheetData sheetId="28"/>
      <sheetData sheetId="29">
        <row r="39">
          <cell r="F39">
            <v>0</v>
          </cell>
          <cell r="H39">
            <v>0</v>
          </cell>
          <cell r="J3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</sheetData>
      <sheetData sheetId="30">
        <row r="15">
          <cell r="L15">
            <v>1341.02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tabSelected="1" zoomScale="90" zoomScaleNormal="90" workbookViewId="0">
      <pane ySplit="6" topLeftCell="A7" activePane="bottomLeft" state="frozen"/>
      <selection activeCell="C120" sqref="C120"/>
      <selection pane="bottomLeft" activeCell="E72" sqref="E72"/>
    </sheetView>
  </sheetViews>
  <sheetFormatPr defaultColWidth="9.140625" defaultRowHeight="15" x14ac:dyDescent="0.2"/>
  <cols>
    <col min="1" max="1" width="2" style="14" customWidth="1"/>
    <col min="2" max="2" width="11" style="14" customWidth="1"/>
    <col min="3" max="3" width="5.85546875" style="14" customWidth="1"/>
    <col min="4" max="4" width="81.7109375" style="14" customWidth="1"/>
    <col min="5" max="6" width="15.7109375" style="14" customWidth="1"/>
    <col min="7" max="16384" width="9.140625" style="14"/>
  </cols>
  <sheetData>
    <row r="1" spans="2:9" ht="15" customHeight="1" x14ac:dyDescent="0.3">
      <c r="B1" s="239" t="s">
        <v>0</v>
      </c>
      <c r="C1" s="239"/>
      <c r="D1" s="1" t="s">
        <v>1</v>
      </c>
      <c r="E1" s="240" t="s">
        <v>88</v>
      </c>
      <c r="F1" s="240"/>
    </row>
    <row r="2" spans="2:9" ht="15" customHeight="1" x14ac:dyDescent="0.2">
      <c r="B2" s="239" t="s">
        <v>247</v>
      </c>
      <c r="C2" s="239"/>
      <c r="D2" s="239"/>
      <c r="E2" s="239"/>
      <c r="F2" s="239"/>
    </row>
    <row r="3" spans="2:9" ht="15" customHeight="1" x14ac:dyDescent="0.2"/>
    <row r="4" spans="2:9" s="57" customFormat="1" ht="12.75" customHeight="1" x14ac:dyDescent="0.2">
      <c r="D4" s="241" t="s">
        <v>89</v>
      </c>
      <c r="E4" s="241"/>
      <c r="F4" s="241"/>
    </row>
    <row r="5" spans="2:9" ht="15" customHeight="1" thickBot="1" x14ac:dyDescent="0.25">
      <c r="E5" s="242" t="s">
        <v>4</v>
      </c>
      <c r="F5" s="242"/>
    </row>
    <row r="6" spans="2:9" s="60" customFormat="1" ht="45" customHeight="1" thickBot="1" x14ac:dyDescent="0.25">
      <c r="B6" s="5" t="s">
        <v>5</v>
      </c>
      <c r="C6" s="58" t="s">
        <v>6</v>
      </c>
      <c r="D6" s="59"/>
      <c r="E6" s="8" t="s">
        <v>7</v>
      </c>
      <c r="F6" s="9" t="s">
        <v>8</v>
      </c>
    </row>
    <row r="7" spans="2:9" s="45" customFormat="1" ht="9" customHeight="1" x14ac:dyDescent="0.2">
      <c r="C7" s="61"/>
      <c r="D7" s="61"/>
      <c r="E7" s="62"/>
      <c r="F7" s="62"/>
    </row>
    <row r="8" spans="2:9" s="45" customFormat="1" ht="15" customHeight="1" thickBot="1" x14ac:dyDescent="0.25">
      <c r="C8" s="238" t="s">
        <v>90</v>
      </c>
      <c r="D8" s="238"/>
      <c r="E8" s="238"/>
      <c r="F8" s="238"/>
    </row>
    <row r="9" spans="2:9" ht="15" customHeight="1" x14ac:dyDescent="0.2">
      <c r="B9" s="63" t="s">
        <v>10</v>
      </c>
      <c r="C9" s="64">
        <v>1</v>
      </c>
      <c r="D9" s="65" t="s">
        <v>91</v>
      </c>
      <c r="E9" s="66">
        <v>9356683.8446452264</v>
      </c>
      <c r="F9" s="67">
        <f>'[1]P&amp;C(NL)'!T45+'[1]P&amp;C(NL)'!Q232</f>
        <v>0</v>
      </c>
    </row>
    <row r="10" spans="2:9" ht="15" customHeight="1" x14ac:dyDescent="0.2">
      <c r="B10" s="68" t="s">
        <v>12</v>
      </c>
      <c r="C10" s="69">
        <v>2</v>
      </c>
      <c r="D10" s="70" t="s">
        <v>92</v>
      </c>
      <c r="E10" s="71">
        <v>0</v>
      </c>
      <c r="F10" s="72">
        <f>'[1]P&amp;C(NL)'!Q91+'[1]P&amp;C(NL)'!Q279</f>
        <v>0</v>
      </c>
    </row>
    <row r="11" spans="2:9" ht="15" customHeight="1" x14ac:dyDescent="0.2">
      <c r="B11" s="68" t="s">
        <v>14</v>
      </c>
      <c r="C11" s="69">
        <v>3</v>
      </c>
      <c r="D11" s="73" t="s">
        <v>93</v>
      </c>
      <c r="E11" s="71">
        <v>2816930.1276874472</v>
      </c>
      <c r="F11" s="72"/>
    </row>
    <row r="12" spans="2:9" ht="15" customHeight="1" x14ac:dyDescent="0.2">
      <c r="B12" s="68" t="s">
        <v>16</v>
      </c>
      <c r="C12" s="69">
        <v>4</v>
      </c>
      <c r="D12" s="74" t="s">
        <v>94</v>
      </c>
      <c r="E12" s="71">
        <v>-3176.3111604000023</v>
      </c>
      <c r="F12" s="72"/>
      <c r="I12" s="75"/>
    </row>
    <row r="13" spans="2:9" s="20" customFormat="1" ht="15" customHeight="1" x14ac:dyDescent="0.2">
      <c r="B13" s="68" t="s">
        <v>18</v>
      </c>
      <c r="C13" s="22">
        <v>5</v>
      </c>
      <c r="D13" s="23" t="s">
        <v>95</v>
      </c>
      <c r="E13" s="24">
        <v>6536577.40579738</v>
      </c>
      <c r="F13" s="25">
        <f>F9-F10-F11+F12</f>
        <v>0</v>
      </c>
    </row>
    <row r="14" spans="2:9" ht="15" customHeight="1" x14ac:dyDescent="0.2">
      <c r="B14" s="68" t="s">
        <v>20</v>
      </c>
      <c r="C14" s="69">
        <v>6</v>
      </c>
      <c r="D14" s="70" t="s">
        <v>96</v>
      </c>
      <c r="E14" s="71">
        <v>6068055.4561111135</v>
      </c>
      <c r="F14" s="72">
        <f>'[1]P&amp;C(NL)'!T139+'[1]P&amp;C(NL)'!Q326</f>
        <v>0</v>
      </c>
    </row>
    <row r="15" spans="2:9" ht="15" customHeight="1" x14ac:dyDescent="0.2">
      <c r="B15" s="68" t="s">
        <v>22</v>
      </c>
      <c r="C15" s="69">
        <v>7</v>
      </c>
      <c r="D15" s="70" t="s">
        <v>97</v>
      </c>
      <c r="E15" s="71">
        <v>0</v>
      </c>
      <c r="F15" s="72">
        <f>'[1]P&amp;C(NL)'!S186+'[1]P&amp;C(NL)'!Q373</f>
        <v>0</v>
      </c>
    </row>
    <row r="16" spans="2:9" ht="15" customHeight="1" x14ac:dyDescent="0.2">
      <c r="B16" s="68" t="s">
        <v>24</v>
      </c>
      <c r="C16" s="69">
        <v>8</v>
      </c>
      <c r="D16" s="73" t="s">
        <v>98</v>
      </c>
      <c r="E16" s="71">
        <v>-245454.35000000009</v>
      </c>
      <c r="F16" s="72"/>
      <c r="I16" s="75"/>
    </row>
    <row r="17" spans="2:6" ht="15" customHeight="1" x14ac:dyDescent="0.2">
      <c r="B17" s="68" t="s">
        <v>26</v>
      </c>
      <c r="C17" s="69">
        <v>9</v>
      </c>
      <c r="D17" s="73" t="s">
        <v>99</v>
      </c>
      <c r="E17" s="71"/>
      <c r="F17" s="72"/>
    </row>
    <row r="18" spans="2:6" ht="15" customHeight="1" x14ac:dyDescent="0.2">
      <c r="B18" s="68" t="s">
        <v>28</v>
      </c>
      <c r="C18" s="69">
        <v>10</v>
      </c>
      <c r="D18" s="73" t="s">
        <v>100</v>
      </c>
      <c r="E18" s="71">
        <v>451351.85</v>
      </c>
      <c r="F18" s="72"/>
    </row>
    <row r="19" spans="2:6" s="20" customFormat="1" ht="15" customHeight="1" x14ac:dyDescent="0.2">
      <c r="B19" s="68" t="s">
        <v>30</v>
      </c>
      <c r="C19" s="22">
        <v>11</v>
      </c>
      <c r="D19" s="23" t="s">
        <v>101</v>
      </c>
      <c r="E19" s="24">
        <v>5371249.2561111134</v>
      </c>
      <c r="F19" s="25">
        <f>F14-F15+F16-F17-F18</f>
        <v>0</v>
      </c>
    </row>
    <row r="20" spans="2:6" s="20" customFormat="1" ht="15" customHeight="1" x14ac:dyDescent="0.2">
      <c r="B20" s="68" t="s">
        <v>32</v>
      </c>
      <c r="C20" s="22">
        <v>12</v>
      </c>
      <c r="D20" s="23" t="s">
        <v>102</v>
      </c>
      <c r="E20" s="71">
        <v>21355.82</v>
      </c>
      <c r="F20" s="25"/>
    </row>
    <row r="21" spans="2:6" s="20" customFormat="1" ht="15" customHeight="1" x14ac:dyDescent="0.2">
      <c r="B21" s="68" t="s">
        <v>34</v>
      </c>
      <c r="C21" s="22">
        <v>13</v>
      </c>
      <c r="D21" s="23" t="s">
        <v>103</v>
      </c>
      <c r="E21" s="24">
        <v>-47359.33</v>
      </c>
      <c r="F21" s="25">
        <f>'[1]IS-COM'!F26</f>
        <v>0</v>
      </c>
    </row>
    <row r="22" spans="2:6" s="20" customFormat="1" ht="15" customHeight="1" thickBot="1" x14ac:dyDescent="0.25">
      <c r="B22" s="76" t="s">
        <v>36</v>
      </c>
      <c r="C22" s="77">
        <v>14</v>
      </c>
      <c r="D22" s="78" t="s">
        <v>104</v>
      </c>
      <c r="E22" s="79">
        <f>E13-E19-E20+E21</f>
        <v>1096612.9996862665</v>
      </c>
      <c r="F22" s="80">
        <f>F13-F19-F20+F21</f>
        <v>0</v>
      </c>
    </row>
    <row r="23" spans="2:6" ht="9" customHeight="1" x14ac:dyDescent="0.2">
      <c r="C23" s="37"/>
      <c r="D23" s="81"/>
      <c r="E23" s="39"/>
      <c r="F23" s="39"/>
    </row>
    <row r="24" spans="2:6" ht="15" customHeight="1" thickBot="1" x14ac:dyDescent="0.25">
      <c r="C24" s="238" t="s">
        <v>105</v>
      </c>
      <c r="D24" s="238"/>
      <c r="E24" s="238"/>
      <c r="F24" s="238"/>
    </row>
    <row r="25" spans="2:6" ht="15" customHeight="1" x14ac:dyDescent="0.2">
      <c r="B25" s="63" t="s">
        <v>38</v>
      </c>
      <c r="C25" s="64">
        <v>15</v>
      </c>
      <c r="D25" s="65" t="s">
        <v>91</v>
      </c>
      <c r="E25" s="66">
        <v>1441.46</v>
      </c>
      <c r="F25" s="67">
        <f>'[1]P&amp;C(L)'!T15+'[1]P&amp;C(L)'!Q69</f>
        <v>0</v>
      </c>
    </row>
    <row r="26" spans="2:6" ht="15" customHeight="1" x14ac:dyDescent="0.2">
      <c r="B26" s="68" t="s">
        <v>40</v>
      </c>
      <c r="C26" s="69">
        <v>16</v>
      </c>
      <c r="D26" s="70" t="s">
        <v>92</v>
      </c>
      <c r="E26" s="71">
        <v>0</v>
      </c>
      <c r="F26" s="72">
        <f>'[1]P&amp;C(L)'!Q26+'[1]P&amp;C(L)'!Q80</f>
        <v>0</v>
      </c>
    </row>
    <row r="27" spans="2:6" ht="15" customHeight="1" x14ac:dyDescent="0.2">
      <c r="B27" s="68" t="s">
        <v>42</v>
      </c>
      <c r="C27" s="69">
        <v>17</v>
      </c>
      <c r="D27" s="73" t="s">
        <v>93</v>
      </c>
      <c r="E27" s="71">
        <v>722.42082655189995</v>
      </c>
      <c r="F27" s="72"/>
    </row>
    <row r="28" spans="2:6" ht="15" customHeight="1" x14ac:dyDescent="0.2">
      <c r="B28" s="68" t="s">
        <v>44</v>
      </c>
      <c r="C28" s="69">
        <v>18</v>
      </c>
      <c r="D28" s="73" t="s">
        <v>94</v>
      </c>
      <c r="E28" s="71"/>
      <c r="F28" s="72"/>
    </row>
    <row r="29" spans="2:6" s="20" customFormat="1" ht="15" customHeight="1" x14ac:dyDescent="0.2">
      <c r="B29" s="68" t="s">
        <v>46</v>
      </c>
      <c r="C29" s="22">
        <v>19</v>
      </c>
      <c r="D29" s="23" t="s">
        <v>106</v>
      </c>
      <c r="E29" s="24">
        <v>719.03917344810009</v>
      </c>
      <c r="F29" s="25">
        <f>F25-F26-F27+F28</f>
        <v>0</v>
      </c>
    </row>
    <row r="30" spans="2:6" ht="15" customHeight="1" x14ac:dyDescent="0.2">
      <c r="B30" s="68" t="s">
        <v>49</v>
      </c>
      <c r="C30" s="69">
        <v>20</v>
      </c>
      <c r="D30" s="70" t="s">
        <v>96</v>
      </c>
      <c r="E30" s="71">
        <v>0</v>
      </c>
      <c r="F30" s="72">
        <f>'[1]P&amp;C(L)'!T38+'[1]P&amp;C(L)'!Q91</f>
        <v>0</v>
      </c>
    </row>
    <row r="31" spans="2:6" ht="15" customHeight="1" x14ac:dyDescent="0.2">
      <c r="B31" s="68" t="s">
        <v>51</v>
      </c>
      <c r="C31" s="69">
        <v>21</v>
      </c>
      <c r="D31" s="70" t="s">
        <v>107</v>
      </c>
      <c r="E31" s="71">
        <v>0</v>
      </c>
      <c r="F31" s="72">
        <f>'[1]P&amp;C(L)'!S50+'[1]P&amp;C(L)'!M102</f>
        <v>0</v>
      </c>
    </row>
    <row r="32" spans="2:6" ht="15" customHeight="1" x14ac:dyDescent="0.2">
      <c r="B32" s="68" t="s">
        <v>53</v>
      </c>
      <c r="C32" s="69">
        <v>22</v>
      </c>
      <c r="D32" s="73" t="s">
        <v>98</v>
      </c>
      <c r="E32" s="71">
        <v>0</v>
      </c>
      <c r="F32" s="72"/>
    </row>
    <row r="33" spans="2:6" ht="15" customHeight="1" x14ac:dyDescent="0.2">
      <c r="B33" s="68" t="s">
        <v>55</v>
      </c>
      <c r="C33" s="69">
        <v>23</v>
      </c>
      <c r="D33" s="73" t="s">
        <v>99</v>
      </c>
      <c r="E33" s="71"/>
      <c r="F33" s="72"/>
    </row>
    <row r="34" spans="2:6" ht="15" customHeight="1" x14ac:dyDescent="0.2">
      <c r="B34" s="68" t="s">
        <v>57</v>
      </c>
      <c r="C34" s="69">
        <v>24</v>
      </c>
      <c r="D34" s="73" t="s">
        <v>108</v>
      </c>
      <c r="E34" s="71"/>
      <c r="F34" s="72"/>
    </row>
    <row r="35" spans="2:6" s="20" customFormat="1" ht="15" customHeight="1" x14ac:dyDescent="0.2">
      <c r="B35" s="68" t="s">
        <v>59</v>
      </c>
      <c r="C35" s="22">
        <v>25</v>
      </c>
      <c r="D35" s="23" t="s">
        <v>109</v>
      </c>
      <c r="E35" s="24">
        <v>0</v>
      </c>
      <c r="F35" s="25">
        <f>F30-F31+F32-F33-F34</f>
        <v>0</v>
      </c>
    </row>
    <row r="36" spans="2:6" ht="15" customHeight="1" x14ac:dyDescent="0.2">
      <c r="B36" s="68" t="s">
        <v>61</v>
      </c>
      <c r="C36" s="69">
        <v>26</v>
      </c>
      <c r="D36" s="70" t="s">
        <v>110</v>
      </c>
      <c r="E36" s="71"/>
      <c r="F36" s="72"/>
    </row>
    <row r="37" spans="2:6" ht="15" customHeight="1" x14ac:dyDescent="0.2">
      <c r="B37" s="68" t="s">
        <v>63</v>
      </c>
      <c r="C37" s="69">
        <v>27</v>
      </c>
      <c r="D37" s="73" t="s">
        <v>111</v>
      </c>
      <c r="E37" s="71"/>
      <c r="F37" s="72"/>
    </row>
    <row r="38" spans="2:6" s="20" customFormat="1" ht="15" customHeight="1" x14ac:dyDescent="0.2">
      <c r="B38" s="68" t="s">
        <v>65</v>
      </c>
      <c r="C38" s="22">
        <v>28</v>
      </c>
      <c r="D38" s="23" t="s">
        <v>112</v>
      </c>
      <c r="E38" s="24">
        <v>0</v>
      </c>
      <c r="F38" s="25">
        <f>F36-F37</f>
        <v>0</v>
      </c>
    </row>
    <row r="39" spans="2:6" s="20" customFormat="1" ht="15" customHeight="1" x14ac:dyDescent="0.2">
      <c r="B39" s="68" t="s">
        <v>67</v>
      </c>
      <c r="C39" s="22">
        <v>29</v>
      </c>
      <c r="D39" s="23" t="s">
        <v>113</v>
      </c>
      <c r="E39" s="24"/>
      <c r="F39" s="25"/>
    </row>
    <row r="40" spans="2:6" s="20" customFormat="1" ht="15" customHeight="1" x14ac:dyDescent="0.2">
      <c r="B40" s="68" t="s">
        <v>69</v>
      </c>
      <c r="C40" s="22">
        <v>30</v>
      </c>
      <c r="D40" s="23" t="s">
        <v>103</v>
      </c>
      <c r="E40" s="24">
        <v>0</v>
      </c>
      <c r="F40" s="25">
        <f>'[1]IS-COM'!F46</f>
        <v>0</v>
      </c>
    </row>
    <row r="41" spans="2:6" s="20" customFormat="1" ht="15" customHeight="1" thickBot="1" x14ac:dyDescent="0.25">
      <c r="B41" s="76" t="s">
        <v>72</v>
      </c>
      <c r="C41" s="77">
        <v>31</v>
      </c>
      <c r="D41" s="78" t="s">
        <v>114</v>
      </c>
      <c r="E41" s="79">
        <f>E29-E35+E38-E39+E40</f>
        <v>719.03917344810009</v>
      </c>
      <c r="F41" s="80">
        <f>F29-F35+F38-F39+F40</f>
        <v>0</v>
      </c>
    </row>
    <row r="42" spans="2:6" s="61" customFormat="1" ht="9" customHeight="1" thickBot="1" x14ac:dyDescent="0.25">
      <c r="C42" s="37"/>
      <c r="D42" s="82"/>
      <c r="E42" s="83"/>
      <c r="F42" s="83"/>
    </row>
    <row r="43" spans="2:6" s="20" customFormat="1" ht="15" customHeight="1" thickBot="1" x14ac:dyDescent="0.25">
      <c r="B43" s="84" t="s">
        <v>74</v>
      </c>
      <c r="C43" s="85">
        <v>32</v>
      </c>
      <c r="D43" s="86" t="s">
        <v>115</v>
      </c>
      <c r="E43" s="87">
        <f>E22+E41</f>
        <v>1097332.0388597145</v>
      </c>
      <c r="F43" s="88">
        <f>F22+F41</f>
        <v>0</v>
      </c>
    </row>
    <row r="44" spans="2:6" ht="9" customHeight="1" x14ac:dyDescent="0.2">
      <c r="C44" s="37"/>
      <c r="D44" s="82"/>
      <c r="E44" s="39"/>
      <c r="F44" s="39"/>
    </row>
    <row r="45" spans="2:6" ht="15" customHeight="1" thickBot="1" x14ac:dyDescent="0.25">
      <c r="C45" s="37"/>
      <c r="D45" s="238" t="s">
        <v>116</v>
      </c>
      <c r="E45" s="238"/>
      <c r="F45" s="238"/>
    </row>
    <row r="46" spans="2:6" ht="15" customHeight="1" x14ac:dyDescent="0.2">
      <c r="B46" s="63" t="s">
        <v>76</v>
      </c>
      <c r="C46" s="64">
        <v>33</v>
      </c>
      <c r="D46" s="89" t="s">
        <v>117</v>
      </c>
      <c r="E46" s="66"/>
      <c r="F46" s="67"/>
    </row>
    <row r="47" spans="2:6" ht="15" customHeight="1" x14ac:dyDescent="0.2">
      <c r="B47" s="68" t="s">
        <v>78</v>
      </c>
      <c r="C47" s="69">
        <v>34</v>
      </c>
      <c r="D47" s="70" t="s">
        <v>118</v>
      </c>
      <c r="E47" s="71"/>
      <c r="F47" s="72"/>
    </row>
    <row r="48" spans="2:6" ht="15" customHeight="1" x14ac:dyDescent="0.2">
      <c r="B48" s="90" t="s">
        <v>80</v>
      </c>
      <c r="C48" s="69">
        <v>35</v>
      </c>
      <c r="D48" s="70" t="s">
        <v>119</v>
      </c>
      <c r="E48" s="71"/>
      <c r="F48" s="72"/>
    </row>
    <row r="49" spans="2:6" s="20" customFormat="1" ht="15" customHeight="1" thickBot="1" x14ac:dyDescent="0.25">
      <c r="B49" s="76" t="s">
        <v>82</v>
      </c>
      <c r="C49" s="77">
        <v>36</v>
      </c>
      <c r="D49" s="78" t="s">
        <v>120</v>
      </c>
      <c r="E49" s="79">
        <f>E46-E47-E48</f>
        <v>0</v>
      </c>
      <c r="F49" s="80">
        <f>F46-F47-F48</f>
        <v>0</v>
      </c>
    </row>
    <row r="50" spans="2:6" ht="8.25" customHeight="1" x14ac:dyDescent="0.2">
      <c r="C50" s="37"/>
      <c r="D50" s="81"/>
      <c r="E50" s="39"/>
      <c r="F50" s="39"/>
    </row>
    <row r="51" spans="2:6" ht="15" customHeight="1" thickBot="1" x14ac:dyDescent="0.25">
      <c r="C51" s="238" t="s">
        <v>121</v>
      </c>
      <c r="D51" s="238"/>
      <c r="E51" s="238"/>
      <c r="F51" s="238"/>
    </row>
    <row r="52" spans="2:6" ht="15" customHeight="1" x14ac:dyDescent="0.2">
      <c r="B52" s="63" t="s">
        <v>84</v>
      </c>
      <c r="C52" s="64">
        <v>37</v>
      </c>
      <c r="D52" s="65" t="s">
        <v>122</v>
      </c>
      <c r="E52" s="66">
        <v>249134.46000000002</v>
      </c>
      <c r="F52" s="67">
        <f>'[1]IS-D'!F704</f>
        <v>0</v>
      </c>
    </row>
    <row r="53" spans="2:6" ht="15" customHeight="1" x14ac:dyDescent="0.2">
      <c r="B53" s="68" t="s">
        <v>86</v>
      </c>
      <c r="C53" s="69">
        <v>38</v>
      </c>
      <c r="D53" s="73" t="s">
        <v>123</v>
      </c>
      <c r="E53" s="71">
        <v>0</v>
      </c>
      <c r="F53" s="72">
        <f>'[1]IS-FA'!F93</f>
        <v>0</v>
      </c>
    </row>
    <row r="54" spans="2:6" ht="15" customHeight="1" x14ac:dyDescent="0.2">
      <c r="B54" s="68" t="s">
        <v>124</v>
      </c>
      <c r="C54" s="69">
        <v>39</v>
      </c>
      <c r="D54" s="73" t="s">
        <v>125</v>
      </c>
      <c r="E54" s="71">
        <v>0</v>
      </c>
      <c r="F54" s="72">
        <f>'[1]IS-FA'!F268</f>
        <v>0</v>
      </c>
    </row>
    <row r="55" spans="2:6" ht="15" customHeight="1" x14ac:dyDescent="0.2">
      <c r="B55" s="68" t="s">
        <v>126</v>
      </c>
      <c r="C55" s="69">
        <v>40</v>
      </c>
      <c r="D55" s="73" t="s">
        <v>127</v>
      </c>
      <c r="E55" s="71">
        <v>0</v>
      </c>
      <c r="F55" s="72">
        <f>'[1]IS-FA'!F443</f>
        <v>0</v>
      </c>
    </row>
    <row r="56" spans="2:6" ht="15" customHeight="1" x14ac:dyDescent="0.2">
      <c r="B56" s="68" t="s">
        <v>128</v>
      </c>
      <c r="C56" s="69">
        <v>41</v>
      </c>
      <c r="D56" s="73" t="s">
        <v>29</v>
      </c>
      <c r="E56" s="71">
        <v>0</v>
      </c>
      <c r="F56" s="72">
        <f>'[1]IS-I'!F203</f>
        <v>0</v>
      </c>
    </row>
    <row r="57" spans="2:6" ht="15" customHeight="1" x14ac:dyDescent="0.2">
      <c r="B57" s="68" t="s">
        <v>129</v>
      </c>
      <c r="C57" s="69">
        <v>42</v>
      </c>
      <c r="D57" s="73" t="s">
        <v>31</v>
      </c>
      <c r="E57" s="71">
        <v>0</v>
      </c>
      <c r="F57" s="72">
        <f>'[1]IS-I'!F400</f>
        <v>0</v>
      </c>
    </row>
    <row r="58" spans="2:6" ht="15" customHeight="1" x14ac:dyDescent="0.2">
      <c r="B58" s="68" t="s">
        <v>130</v>
      </c>
      <c r="C58" s="69">
        <v>43</v>
      </c>
      <c r="D58" s="73" t="s">
        <v>39</v>
      </c>
      <c r="E58" s="71">
        <v>0</v>
      </c>
      <c r="F58" s="72">
        <f>'[1]IS-IP &amp; L'!F73</f>
        <v>0</v>
      </c>
    </row>
    <row r="59" spans="2:6" ht="15" customHeight="1" x14ac:dyDescent="0.2">
      <c r="B59" s="68" t="s">
        <v>131</v>
      </c>
      <c r="C59" s="69">
        <v>44</v>
      </c>
      <c r="D59" s="73" t="s">
        <v>132</v>
      </c>
      <c r="E59" s="71">
        <v>0</v>
      </c>
      <c r="F59" s="72">
        <f>'[1]IS-IP &amp; L'!F307</f>
        <v>0</v>
      </c>
    </row>
    <row r="60" spans="2:6" ht="15" customHeight="1" x14ac:dyDescent="0.2">
      <c r="B60" s="68" t="s">
        <v>133</v>
      </c>
      <c r="C60" s="69">
        <v>45</v>
      </c>
      <c r="D60" s="73" t="s">
        <v>134</v>
      </c>
      <c r="E60" s="71"/>
      <c r="F60" s="72"/>
    </row>
    <row r="61" spans="2:6" s="81" customFormat="1" ht="15" customHeight="1" thickBot="1" x14ac:dyDescent="0.25">
      <c r="B61" s="76" t="s">
        <v>135</v>
      </c>
      <c r="C61" s="91">
        <v>46</v>
      </c>
      <c r="D61" s="92" t="s">
        <v>136</v>
      </c>
      <c r="E61" s="79">
        <f>SUM(E52:E60)</f>
        <v>249134.46000000002</v>
      </c>
      <c r="F61" s="80">
        <f>SUM(F52:F60)</f>
        <v>0</v>
      </c>
    </row>
    <row r="62" spans="2:6" s="81" customFormat="1" ht="9" customHeight="1" x14ac:dyDescent="0.2">
      <c r="C62" s="37"/>
      <c r="E62" s="83"/>
      <c r="F62" s="83"/>
    </row>
    <row r="63" spans="2:6" s="81" customFormat="1" ht="15" customHeight="1" thickBot="1" x14ac:dyDescent="0.25">
      <c r="C63" s="245" t="s">
        <v>137</v>
      </c>
      <c r="D63" s="245"/>
      <c r="E63" s="245"/>
      <c r="F63" s="245"/>
    </row>
    <row r="64" spans="2:6" ht="15" customHeight="1" x14ac:dyDescent="0.2">
      <c r="B64" s="63" t="s">
        <v>138</v>
      </c>
      <c r="C64" s="64">
        <v>47</v>
      </c>
      <c r="D64" s="93" t="s">
        <v>139</v>
      </c>
      <c r="E64" s="66">
        <v>1265708.6411756403</v>
      </c>
      <c r="F64" s="67">
        <f>'[1]IS-Ex.S &amp; Ex.Ad'!F22</f>
        <v>0</v>
      </c>
    </row>
    <row r="65" spans="2:6" ht="15" customHeight="1" x14ac:dyDescent="0.2">
      <c r="B65" s="68" t="s">
        <v>140</v>
      </c>
      <c r="C65" s="69">
        <v>48</v>
      </c>
      <c r="D65" s="94" t="s">
        <v>141</v>
      </c>
      <c r="E65" s="71">
        <v>452408.93099999998</v>
      </c>
      <c r="F65" s="72">
        <f>'[1]IS-Ex.S &amp; Ex.Ad'!F41</f>
        <v>0</v>
      </c>
    </row>
    <row r="66" spans="2:6" ht="15" customHeight="1" x14ac:dyDescent="0.2">
      <c r="B66" s="68" t="s">
        <v>142</v>
      </c>
      <c r="C66" s="69">
        <v>49</v>
      </c>
      <c r="D66" s="94" t="s">
        <v>143</v>
      </c>
      <c r="E66" s="71">
        <v>21160.149999999998</v>
      </c>
      <c r="F66" s="72">
        <f>'[1]IS-Ex.T &amp; Ex.F &amp; O'!F12</f>
        <v>0</v>
      </c>
    </row>
    <row r="67" spans="2:6" ht="15" customHeight="1" x14ac:dyDescent="0.2">
      <c r="B67" s="68" t="s">
        <v>144</v>
      </c>
      <c r="C67" s="69">
        <v>50</v>
      </c>
      <c r="D67" s="94" t="s">
        <v>145</v>
      </c>
      <c r="E67" s="71">
        <v>205771.67</v>
      </c>
      <c r="F67" s="72"/>
    </row>
    <row r="68" spans="2:6" ht="15" customHeight="1" x14ac:dyDescent="0.2">
      <c r="B68" s="68" t="s">
        <v>146</v>
      </c>
      <c r="C68" s="69">
        <v>51</v>
      </c>
      <c r="D68" s="94" t="s">
        <v>147</v>
      </c>
      <c r="E68" s="71">
        <v>117876.80999999998</v>
      </c>
      <c r="F68" s="72">
        <f>'[1]IS-Ex.T &amp; Ex.F &amp; O'!F111</f>
        <v>0</v>
      </c>
    </row>
    <row r="69" spans="2:6" ht="15" customHeight="1" x14ac:dyDescent="0.2">
      <c r="B69" s="68" t="s">
        <v>148</v>
      </c>
      <c r="C69" s="69">
        <v>52</v>
      </c>
      <c r="D69" s="94" t="s">
        <v>149</v>
      </c>
      <c r="E69" s="71"/>
      <c r="F69" s="72"/>
    </row>
    <row r="70" spans="2:6" ht="15" customHeight="1" thickBot="1" x14ac:dyDescent="0.25">
      <c r="B70" s="95" t="s">
        <v>150</v>
      </c>
      <c r="C70" s="96">
        <v>53</v>
      </c>
      <c r="D70" s="97" t="s">
        <v>151</v>
      </c>
      <c r="E70" s="98">
        <v>-632214.14681181603</v>
      </c>
      <c r="F70" s="99">
        <f>'[1]IS-Ex.T &amp; Ex.F &amp; O'!F124</f>
        <v>0</v>
      </c>
    </row>
    <row r="71" spans="2:6" s="45" customFormat="1" ht="9" customHeight="1" thickBot="1" x14ac:dyDescent="0.25">
      <c r="C71" s="44"/>
      <c r="D71" s="100"/>
      <c r="E71" s="101"/>
      <c r="F71" s="101"/>
    </row>
    <row r="72" spans="2:6" s="20" customFormat="1" ht="15" customHeight="1" x14ac:dyDescent="0.2">
      <c r="B72" s="63" t="s">
        <v>152</v>
      </c>
      <c r="C72" s="16">
        <v>54</v>
      </c>
      <c r="D72" s="17" t="s">
        <v>153</v>
      </c>
      <c r="E72" s="18">
        <f>E43+E49+E61-E64-E65-E66-E67-E68-E69+E70</f>
        <v>-1348673.8501277417</v>
      </c>
      <c r="F72" s="19">
        <f>F43+F49+F61-F64-F65-F66-F67-F68-F69+F70</f>
        <v>0</v>
      </c>
    </row>
    <row r="73" spans="2:6" s="20" customFormat="1" ht="15" customHeight="1" x14ac:dyDescent="0.2">
      <c r="B73" s="68" t="s">
        <v>154</v>
      </c>
      <c r="C73" s="22">
        <v>55</v>
      </c>
      <c r="D73" s="102" t="s">
        <v>155</v>
      </c>
      <c r="E73" s="24">
        <f>IF(E72&gt;0,E72*15%,0)</f>
        <v>0</v>
      </c>
      <c r="F73" s="25"/>
    </row>
    <row r="74" spans="2:6" s="20" customFormat="1" ht="15" customHeight="1" thickBot="1" x14ac:dyDescent="0.25">
      <c r="B74" s="76" t="s">
        <v>156</v>
      </c>
      <c r="C74" s="77">
        <v>56</v>
      </c>
      <c r="D74" s="78" t="s">
        <v>157</v>
      </c>
      <c r="E74" s="79">
        <f>E72-E73</f>
        <v>-1348673.8501277417</v>
      </c>
      <c r="F74" s="80">
        <f>F72-F73</f>
        <v>0</v>
      </c>
    </row>
    <row r="75" spans="2:6" x14ac:dyDescent="0.2">
      <c r="D75" s="103"/>
    </row>
    <row r="76" spans="2:6" x14ac:dyDescent="0.3">
      <c r="C76" s="243"/>
      <c r="D76" s="243"/>
      <c r="E76" s="243"/>
      <c r="F76" s="243"/>
    </row>
    <row r="77" spans="2:6" x14ac:dyDescent="0.2">
      <c r="C77" s="244"/>
      <c r="D77" s="244"/>
      <c r="E77" s="244"/>
      <c r="F77" s="244"/>
    </row>
    <row r="78" spans="2:6" x14ac:dyDescent="0.3">
      <c r="C78" s="243"/>
      <c r="D78" s="243"/>
      <c r="E78" s="243"/>
      <c r="F78" s="243"/>
    </row>
    <row r="79" spans="2:6" x14ac:dyDescent="0.2">
      <c r="C79" s="244"/>
      <c r="D79" s="244"/>
      <c r="E79" s="244"/>
      <c r="F79" s="244"/>
    </row>
    <row r="80" spans="2:6" x14ac:dyDescent="0.3">
      <c r="C80" s="243"/>
      <c r="D80" s="243"/>
      <c r="E80" s="243"/>
      <c r="F80" s="243"/>
    </row>
    <row r="81" spans="3:6" x14ac:dyDescent="0.2">
      <c r="C81" s="244"/>
      <c r="D81" s="244"/>
      <c r="E81" s="244"/>
      <c r="F81" s="244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C8:F8"/>
    <mergeCell ref="B1:C1"/>
    <mergeCell ref="E1:F1"/>
    <mergeCell ref="B2:F2"/>
    <mergeCell ref="D4:F4"/>
    <mergeCell ref="E5:F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58"/>
  <sheetViews>
    <sheetView showGridLines="0" zoomScale="90" zoomScaleNormal="90" workbookViewId="0">
      <pane ySplit="6" topLeftCell="A7" activePane="bottomLeft" state="frozen"/>
      <selection pane="bottomLeft" activeCell="E43" sqref="E43:E48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47" t="s">
        <v>0</v>
      </c>
      <c r="C1" s="247"/>
      <c r="D1" s="1" t="s">
        <v>1</v>
      </c>
      <c r="E1" s="248" t="s">
        <v>2</v>
      </c>
      <c r="F1" s="248"/>
    </row>
    <row r="2" spans="2:6" x14ac:dyDescent="0.3">
      <c r="B2" s="249" t="s">
        <v>248</v>
      </c>
      <c r="C2" s="249"/>
      <c r="D2" s="249"/>
      <c r="E2" s="249"/>
      <c r="F2" s="249"/>
    </row>
    <row r="3" spans="2:6" x14ac:dyDescent="0.3">
      <c r="B3" s="3"/>
      <c r="C3" s="3"/>
    </row>
    <row r="4" spans="2:6" ht="18" customHeight="1" x14ac:dyDescent="0.35">
      <c r="B4" s="4"/>
      <c r="C4" s="250" t="s">
        <v>3</v>
      </c>
      <c r="D4" s="251"/>
      <c r="E4" s="251"/>
      <c r="F4" s="251"/>
    </row>
    <row r="5" spans="2:6" ht="15.75" thickBot="1" x14ac:dyDescent="0.35">
      <c r="E5" s="248" t="s">
        <v>4</v>
      </c>
      <c r="F5" s="248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D7" s="12"/>
      <c r="E7" s="13"/>
      <c r="F7" s="13"/>
    </row>
    <row r="8" spans="2:6" s="14" customFormat="1" ht="15.75" thickBot="1" x14ac:dyDescent="0.25">
      <c r="C8" s="246" t="s">
        <v>9</v>
      </c>
      <c r="D8" s="246"/>
      <c r="E8" s="246"/>
      <c r="F8" s="246"/>
    </row>
    <row r="9" spans="2:6" s="20" customFormat="1" ht="15" customHeight="1" x14ac:dyDescent="0.2">
      <c r="B9" s="15" t="s">
        <v>10</v>
      </c>
      <c r="C9" s="16">
        <v>1</v>
      </c>
      <c r="D9" s="17" t="s">
        <v>11</v>
      </c>
      <c r="E9" s="18">
        <v>657425.6399999999</v>
      </c>
      <c r="F9" s="19">
        <f>'[1]BS-C'!F27</f>
        <v>0</v>
      </c>
    </row>
    <row r="10" spans="2:6" s="20" customFormat="1" ht="15" customHeight="1" x14ac:dyDescent="0.2">
      <c r="B10" s="21" t="s">
        <v>12</v>
      </c>
      <c r="C10" s="22">
        <v>2</v>
      </c>
      <c r="D10" s="23" t="s">
        <v>13</v>
      </c>
      <c r="E10" s="24">
        <v>9893966.3009200003</v>
      </c>
      <c r="F10" s="25">
        <f>'[1]BS-D'!F1034</f>
        <v>0</v>
      </c>
    </row>
    <row r="11" spans="2:6" s="20" customFormat="1" ht="15" customHeight="1" x14ac:dyDescent="0.2">
      <c r="B11" s="21" t="s">
        <v>14</v>
      </c>
      <c r="C11" s="22">
        <v>3</v>
      </c>
      <c r="D11" s="23" t="s">
        <v>15</v>
      </c>
      <c r="E11" s="24">
        <v>0</v>
      </c>
      <c r="F11" s="25">
        <f>'[1]BS-FA '!F93</f>
        <v>0</v>
      </c>
    </row>
    <row r="12" spans="2:6" s="20" customFormat="1" ht="15" customHeight="1" x14ac:dyDescent="0.2">
      <c r="B12" s="21" t="s">
        <v>16</v>
      </c>
      <c r="C12" s="22">
        <v>4</v>
      </c>
      <c r="D12" s="26" t="s">
        <v>17</v>
      </c>
      <c r="E12" s="24">
        <v>0</v>
      </c>
      <c r="F12" s="25">
        <f>'[1]BS-FA '!F436</f>
        <v>0</v>
      </c>
    </row>
    <row r="13" spans="2:6" s="20" customFormat="1" ht="30" x14ac:dyDescent="0.2">
      <c r="B13" s="21" t="s">
        <v>18</v>
      </c>
      <c r="C13" s="22">
        <v>5</v>
      </c>
      <c r="D13" s="27" t="s">
        <v>19</v>
      </c>
      <c r="E13" s="24">
        <v>0</v>
      </c>
      <c r="F13" s="25">
        <f>'[1]BS-FA '!F779</f>
        <v>0</v>
      </c>
    </row>
    <row r="14" spans="2:6" s="20" customFormat="1" ht="15" customHeight="1" x14ac:dyDescent="0.2">
      <c r="B14" s="21" t="s">
        <v>20</v>
      </c>
      <c r="C14" s="22">
        <v>6</v>
      </c>
      <c r="D14" s="26" t="s">
        <v>21</v>
      </c>
      <c r="E14" s="24">
        <v>5931180.27834622</v>
      </c>
      <c r="F14" s="25">
        <f>'[1]BS-IR &amp; RR'!F19</f>
        <v>0</v>
      </c>
    </row>
    <row r="15" spans="2:6" s="20" customFormat="1" ht="15" customHeight="1" x14ac:dyDescent="0.2">
      <c r="B15" s="21" t="s">
        <v>22</v>
      </c>
      <c r="C15" s="22">
        <v>7</v>
      </c>
      <c r="D15" s="23" t="s">
        <v>23</v>
      </c>
      <c r="E15" s="24">
        <v>0</v>
      </c>
      <c r="F15" s="25">
        <f>'[1]BS-IR &amp; RR'!F35</f>
        <v>0</v>
      </c>
    </row>
    <row r="16" spans="2:6" s="20" customFormat="1" ht="15" customHeight="1" x14ac:dyDescent="0.2">
      <c r="B16" s="21" t="s">
        <v>24</v>
      </c>
      <c r="C16" s="22">
        <v>8</v>
      </c>
      <c r="D16" s="26" t="s">
        <v>25</v>
      </c>
      <c r="E16" s="24"/>
      <c r="F16" s="25"/>
    </row>
    <row r="17" spans="2:8" s="20" customFormat="1" ht="15" customHeight="1" x14ac:dyDescent="0.2">
      <c r="B17" s="21" t="s">
        <v>26</v>
      </c>
      <c r="C17" s="22">
        <v>9</v>
      </c>
      <c r="D17" s="23" t="s">
        <v>27</v>
      </c>
      <c r="E17" s="24">
        <v>0</v>
      </c>
      <c r="F17" s="25">
        <f>'[1]BS-L'!R722</f>
        <v>0</v>
      </c>
    </row>
    <row r="18" spans="2:8" s="20" customFormat="1" ht="15" customHeight="1" x14ac:dyDescent="0.2">
      <c r="B18" s="21" t="s">
        <v>28</v>
      </c>
      <c r="C18" s="22">
        <v>10</v>
      </c>
      <c r="D18" s="23" t="s">
        <v>29</v>
      </c>
      <c r="E18" s="24">
        <v>0</v>
      </c>
      <c r="F18" s="25">
        <f>'[1]BS-I'!F476</f>
        <v>0</v>
      </c>
    </row>
    <row r="19" spans="2:8" s="20" customFormat="1" ht="15" customHeight="1" x14ac:dyDescent="0.2">
      <c r="B19" s="21" t="s">
        <v>30</v>
      </c>
      <c r="C19" s="22">
        <v>11</v>
      </c>
      <c r="D19" s="23" t="s">
        <v>31</v>
      </c>
      <c r="E19" s="24">
        <v>0</v>
      </c>
      <c r="F19" s="25">
        <f>'[1]BS-I'!F946</f>
        <v>0</v>
      </c>
    </row>
    <row r="20" spans="2:8" s="20" customFormat="1" ht="15" customHeight="1" x14ac:dyDescent="0.2">
      <c r="B20" s="21" t="s">
        <v>32</v>
      </c>
      <c r="C20" s="22">
        <v>12</v>
      </c>
      <c r="D20" s="23" t="s">
        <v>33</v>
      </c>
      <c r="E20" s="24">
        <v>27721.558839599998</v>
      </c>
      <c r="F20" s="25">
        <f>'[1]BS-R'!F18+'[1]BS-R'!F38</f>
        <v>0</v>
      </c>
    </row>
    <row r="21" spans="2:8" s="20" customFormat="1" ht="15" customHeight="1" x14ac:dyDescent="0.2">
      <c r="B21" s="21" t="s">
        <v>34</v>
      </c>
      <c r="C21" s="22">
        <v>13</v>
      </c>
      <c r="D21" s="23" t="s">
        <v>35</v>
      </c>
      <c r="E21" s="24">
        <v>75266</v>
      </c>
      <c r="F21" s="25">
        <f>'[1]BS-DC'!F13+'[1]BS-DC'!F24</f>
        <v>0</v>
      </c>
    </row>
    <row r="22" spans="2:8" s="20" customFormat="1" ht="15" customHeight="1" x14ac:dyDescent="0.2">
      <c r="B22" s="21" t="s">
        <v>36</v>
      </c>
      <c r="C22" s="22">
        <v>14</v>
      </c>
      <c r="D22" s="23" t="s">
        <v>37</v>
      </c>
      <c r="E22" s="24">
        <v>4612174.7926879991</v>
      </c>
      <c r="F22" s="25"/>
    </row>
    <row r="23" spans="2:8" s="20" customFormat="1" ht="15" customHeight="1" x14ac:dyDescent="0.2">
      <c r="B23" s="21" t="s">
        <v>38</v>
      </c>
      <c r="C23" s="22">
        <v>15</v>
      </c>
      <c r="D23" s="23" t="s">
        <v>39</v>
      </c>
      <c r="E23" s="24">
        <v>0</v>
      </c>
      <c r="F23" s="25">
        <f>'[1]BS-IP &amp; OA'!F73</f>
        <v>0</v>
      </c>
    </row>
    <row r="24" spans="2:8" s="20" customFormat="1" ht="15" customHeight="1" x14ac:dyDescent="0.2">
      <c r="B24" s="21" t="s">
        <v>40</v>
      </c>
      <c r="C24" s="22">
        <v>16</v>
      </c>
      <c r="D24" s="23" t="s">
        <v>41</v>
      </c>
      <c r="E24" s="24">
        <v>56330.240000000005</v>
      </c>
      <c r="F24" s="25"/>
    </row>
    <row r="25" spans="2:8" s="20" customFormat="1" ht="15" customHeight="1" x14ac:dyDescent="0.2">
      <c r="B25" s="21" t="s">
        <v>42</v>
      </c>
      <c r="C25" s="22">
        <v>17</v>
      </c>
      <c r="D25" s="23" t="s">
        <v>43</v>
      </c>
      <c r="E25" s="24">
        <v>219401</v>
      </c>
      <c r="F25" s="25"/>
      <c r="H25" s="28"/>
    </row>
    <row r="26" spans="2:8" s="20" customFormat="1" ht="15" customHeight="1" x14ac:dyDescent="0.2">
      <c r="B26" s="21" t="s">
        <v>44</v>
      </c>
      <c r="C26" s="22">
        <v>18</v>
      </c>
      <c r="D26" s="29" t="s">
        <v>45</v>
      </c>
      <c r="E26" s="24">
        <v>2979683.3960000002</v>
      </c>
      <c r="F26" s="25">
        <f>'[1]BS-IP &amp; OA'!F92</f>
        <v>0</v>
      </c>
    </row>
    <row r="27" spans="2:8" s="35" customFormat="1" ht="15" customHeight="1" thickBot="1" x14ac:dyDescent="0.3">
      <c r="B27" s="30" t="s">
        <v>46</v>
      </c>
      <c r="C27" s="31">
        <v>19</v>
      </c>
      <c r="D27" s="32" t="s">
        <v>47</v>
      </c>
      <c r="E27" s="33">
        <f>SUM(E9:E26)</f>
        <v>24453149.206793822</v>
      </c>
      <c r="F27" s="34">
        <f>SUM(F9:F26)</f>
        <v>0</v>
      </c>
      <c r="H27" s="104"/>
    </row>
    <row r="28" spans="2:8" s="14" customFormat="1" ht="6" customHeight="1" x14ac:dyDescent="0.2">
      <c r="B28" s="36"/>
      <c r="C28" s="37"/>
      <c r="D28" s="38"/>
      <c r="E28" s="39"/>
      <c r="F28" s="39"/>
    </row>
    <row r="29" spans="2:8" s="14" customFormat="1" ht="15.75" thickBot="1" x14ac:dyDescent="0.25">
      <c r="B29" s="36"/>
      <c r="C29" s="246" t="s">
        <v>48</v>
      </c>
      <c r="D29" s="246"/>
      <c r="E29" s="246"/>
      <c r="F29" s="246"/>
    </row>
    <row r="30" spans="2:8" s="20" customFormat="1" ht="15" customHeight="1" x14ac:dyDescent="0.2">
      <c r="B30" s="15" t="s">
        <v>49</v>
      </c>
      <c r="C30" s="16">
        <v>20</v>
      </c>
      <c r="D30" s="40" t="s">
        <v>50</v>
      </c>
      <c r="E30" s="18">
        <v>8636500.75</v>
      </c>
      <c r="F30" s="19">
        <f>'[1]BS-R'!F13+'[1]BS-R'!F32</f>
        <v>0</v>
      </c>
    </row>
    <row r="31" spans="2:8" s="20" customFormat="1" ht="15" customHeight="1" x14ac:dyDescent="0.2">
      <c r="B31" s="21" t="s">
        <v>51</v>
      </c>
      <c r="C31" s="22">
        <v>21</v>
      </c>
      <c r="D31" s="41" t="s">
        <v>52</v>
      </c>
      <c r="E31" s="24">
        <v>8785.23</v>
      </c>
      <c r="F31" s="25">
        <f>'[1]BS-OIL &amp; OL'!F15</f>
        <v>0</v>
      </c>
    </row>
    <row r="32" spans="2:8" s="20" customFormat="1" ht="15" customHeight="1" x14ac:dyDescent="0.2">
      <c r="B32" s="21" t="s">
        <v>53</v>
      </c>
      <c r="C32" s="22">
        <v>22</v>
      </c>
      <c r="D32" s="26" t="s">
        <v>54</v>
      </c>
      <c r="E32" s="24"/>
      <c r="F32" s="25"/>
    </row>
    <row r="33" spans="2:7" s="20" customFormat="1" ht="15" customHeight="1" x14ac:dyDescent="0.2">
      <c r="B33" s="21" t="s">
        <v>55</v>
      </c>
      <c r="C33" s="22">
        <v>23</v>
      </c>
      <c r="D33" s="41" t="s">
        <v>56</v>
      </c>
      <c r="E33" s="24">
        <v>1763288.02</v>
      </c>
      <c r="F33" s="25">
        <f>'[1]BS-FL'!N286</f>
        <v>0</v>
      </c>
    </row>
    <row r="34" spans="2:7" s="20" customFormat="1" ht="15" customHeight="1" x14ac:dyDescent="0.2">
      <c r="B34" s="21" t="s">
        <v>57</v>
      </c>
      <c r="C34" s="22">
        <v>24</v>
      </c>
      <c r="D34" s="41" t="s">
        <v>58</v>
      </c>
      <c r="E34" s="24">
        <v>0</v>
      </c>
      <c r="F34" s="25">
        <f>'[1]BS-PL'!F22+'[1]BS-PL'!F27</f>
        <v>0</v>
      </c>
    </row>
    <row r="35" spans="2:7" s="20" customFormat="1" ht="15" customHeight="1" x14ac:dyDescent="0.2">
      <c r="B35" s="21" t="s">
        <v>59</v>
      </c>
      <c r="C35" s="22">
        <v>25</v>
      </c>
      <c r="D35" s="41" t="s">
        <v>60</v>
      </c>
      <c r="E35" s="24">
        <v>0</v>
      </c>
      <c r="F35" s="25">
        <f>'[1]BS-LA'!F328</f>
        <v>0</v>
      </c>
    </row>
    <row r="36" spans="2:7" s="20" customFormat="1" ht="15" customHeight="1" x14ac:dyDescent="0.2">
      <c r="B36" s="21" t="s">
        <v>61</v>
      </c>
      <c r="C36" s="22">
        <v>26</v>
      </c>
      <c r="D36" s="41" t="s">
        <v>62</v>
      </c>
      <c r="E36" s="24">
        <v>0</v>
      </c>
      <c r="F36" s="25">
        <f>'[1]BS-LA'!F650</f>
        <v>0</v>
      </c>
    </row>
    <row r="37" spans="2:7" s="20" customFormat="1" ht="15" customHeight="1" x14ac:dyDescent="0.2">
      <c r="B37" s="21" t="s">
        <v>63</v>
      </c>
      <c r="C37" s="22">
        <v>27</v>
      </c>
      <c r="D37" s="41" t="s">
        <v>64</v>
      </c>
      <c r="E37" s="24">
        <v>0</v>
      </c>
      <c r="F37" s="25">
        <f>'[1]BS-DC'!F17+'[1]BS-DC'!F28</f>
        <v>0</v>
      </c>
    </row>
    <row r="38" spans="2:7" s="20" customFormat="1" ht="15" customHeight="1" x14ac:dyDescent="0.2">
      <c r="B38" s="21" t="s">
        <v>65</v>
      </c>
      <c r="C38" s="22">
        <v>28</v>
      </c>
      <c r="D38" s="41" t="s">
        <v>66</v>
      </c>
      <c r="E38" s="24"/>
      <c r="F38" s="25"/>
    </row>
    <row r="39" spans="2:7" s="20" customFormat="1" ht="15" customHeight="1" x14ac:dyDescent="0.2">
      <c r="B39" s="21" t="s">
        <v>67</v>
      </c>
      <c r="C39" s="22">
        <v>29</v>
      </c>
      <c r="D39" s="41" t="s">
        <v>68</v>
      </c>
      <c r="E39" s="24">
        <v>1137075.2722</v>
      </c>
      <c r="F39" s="25">
        <f>'[1]BS-OIL &amp; OL'!F30</f>
        <v>0</v>
      </c>
    </row>
    <row r="40" spans="2:7" s="35" customFormat="1" ht="15" customHeight="1" thickBot="1" x14ac:dyDescent="0.25">
      <c r="B40" s="30" t="s">
        <v>69</v>
      </c>
      <c r="C40" s="31">
        <v>30</v>
      </c>
      <c r="D40" s="42" t="s">
        <v>70</v>
      </c>
      <c r="E40" s="33">
        <f>SUM(E30:E39)</f>
        <v>11545649.2722</v>
      </c>
      <c r="F40" s="34">
        <f>SUM(F30:F39)</f>
        <v>0</v>
      </c>
    </row>
    <row r="41" spans="2:7" s="45" customFormat="1" ht="6" customHeight="1" x14ac:dyDescent="0.2">
      <c r="B41" s="43"/>
      <c r="C41" s="44"/>
      <c r="D41" s="38"/>
      <c r="E41" s="39"/>
      <c r="F41" s="39"/>
    </row>
    <row r="42" spans="2:7" s="14" customFormat="1" ht="15.75" thickBot="1" x14ac:dyDescent="0.25">
      <c r="B42" s="46"/>
      <c r="C42" s="246" t="s">
        <v>71</v>
      </c>
      <c r="D42" s="246"/>
      <c r="E42" s="246"/>
      <c r="F42" s="246"/>
    </row>
    <row r="43" spans="2:7" s="20" customFormat="1" ht="15" customHeight="1" x14ac:dyDescent="0.2">
      <c r="B43" s="15" t="s">
        <v>72</v>
      </c>
      <c r="C43" s="16">
        <v>31</v>
      </c>
      <c r="D43" s="40" t="s">
        <v>73</v>
      </c>
      <c r="E43" s="18">
        <v>19000000</v>
      </c>
      <c r="F43" s="19"/>
    </row>
    <row r="44" spans="2:7" s="20" customFormat="1" ht="15" customHeight="1" x14ac:dyDescent="0.2">
      <c r="B44" s="21" t="s">
        <v>74</v>
      </c>
      <c r="C44" s="22">
        <v>32</v>
      </c>
      <c r="D44" s="41" t="s">
        <v>75</v>
      </c>
      <c r="E44" s="24"/>
      <c r="F44" s="25"/>
    </row>
    <row r="45" spans="2:7" s="20" customFormat="1" ht="15" customHeight="1" x14ac:dyDescent="0.2">
      <c r="B45" s="21" t="s">
        <v>76</v>
      </c>
      <c r="C45" s="22">
        <v>33</v>
      </c>
      <c r="D45" s="41" t="s">
        <v>77</v>
      </c>
      <c r="E45" s="24"/>
      <c r="F45" s="25"/>
    </row>
    <row r="46" spans="2:7" s="20" customFormat="1" ht="15" customHeight="1" x14ac:dyDescent="0.2">
      <c r="B46" s="21" t="s">
        <v>78</v>
      </c>
      <c r="C46" s="22">
        <v>34</v>
      </c>
      <c r="D46" s="41" t="s">
        <v>79</v>
      </c>
      <c r="E46" s="24">
        <v>-5120283.5352784405</v>
      </c>
      <c r="F46" s="25"/>
    </row>
    <row r="47" spans="2:7" s="20" customFormat="1" ht="15" customHeight="1" x14ac:dyDescent="0.2">
      <c r="B47" s="21" t="s">
        <v>80</v>
      </c>
      <c r="C47" s="22">
        <v>35</v>
      </c>
      <c r="D47" s="41" t="s">
        <v>81</v>
      </c>
      <c r="E47" s="24">
        <v>-1348673.8501277417</v>
      </c>
      <c r="F47" s="25"/>
      <c r="G47" s="28"/>
    </row>
    <row r="48" spans="2:7" s="20" customFormat="1" ht="15" customHeight="1" x14ac:dyDescent="0.2">
      <c r="B48" s="21" t="s">
        <v>82</v>
      </c>
      <c r="C48" s="22">
        <v>36</v>
      </c>
      <c r="D48" s="41" t="s">
        <v>83</v>
      </c>
      <c r="E48" s="24">
        <v>376457.31999999995</v>
      </c>
      <c r="F48" s="25"/>
    </row>
    <row r="49" spans="2:6" s="35" customFormat="1" ht="15" customHeight="1" x14ac:dyDescent="0.2">
      <c r="B49" s="21" t="s">
        <v>84</v>
      </c>
      <c r="C49" s="47">
        <v>37</v>
      </c>
      <c r="D49" s="48" t="s">
        <v>85</v>
      </c>
      <c r="E49" s="49">
        <f>SUM(E43+E44-E45+E46+E47+E48)</f>
        <v>12907499.934593819</v>
      </c>
      <c r="F49" s="50">
        <f>SUM(F43+F44-F45+F46+F47+F48)</f>
        <v>0</v>
      </c>
    </row>
    <row r="50" spans="2:6" s="35" customFormat="1" ht="15" customHeight="1" thickBot="1" x14ac:dyDescent="0.25">
      <c r="B50" s="30" t="s">
        <v>86</v>
      </c>
      <c r="C50" s="51">
        <v>38</v>
      </c>
      <c r="D50" s="52" t="s">
        <v>87</v>
      </c>
      <c r="E50" s="53">
        <f>E40+E49</f>
        <v>24453149.206793819</v>
      </c>
      <c r="F50" s="54">
        <f>F40+F49</f>
        <v>0</v>
      </c>
    </row>
    <row r="51" spans="2:6" s="55" customFormat="1" x14ac:dyDescent="0.3">
      <c r="E51" s="56"/>
    </row>
    <row r="52" spans="2:6" s="55" customFormat="1" x14ac:dyDescent="0.3">
      <c r="E52" s="56"/>
    </row>
    <row r="53" spans="2:6" x14ac:dyDescent="0.3">
      <c r="C53" s="243"/>
      <c r="D53" s="243"/>
      <c r="E53" s="243"/>
      <c r="F53" s="243"/>
    </row>
    <row r="54" spans="2:6" x14ac:dyDescent="0.3">
      <c r="C54" s="244"/>
      <c r="D54" s="244"/>
      <c r="E54" s="244"/>
      <c r="F54" s="244"/>
    </row>
    <row r="55" spans="2:6" x14ac:dyDescent="0.3">
      <c r="C55" s="243"/>
      <c r="D55" s="243"/>
      <c r="E55" s="243"/>
      <c r="F55" s="243"/>
    </row>
    <row r="56" spans="2:6" x14ac:dyDescent="0.3">
      <c r="C56" s="244"/>
      <c r="D56" s="244"/>
      <c r="E56" s="244"/>
      <c r="F56" s="244"/>
    </row>
    <row r="57" spans="2:6" ht="15" customHeight="1" x14ac:dyDescent="0.3">
      <c r="C57" s="243"/>
      <c r="D57" s="243"/>
      <c r="E57" s="243"/>
      <c r="F57" s="243"/>
    </row>
    <row r="58" spans="2:6" x14ac:dyDescent="0.3">
      <c r="C58" s="244"/>
      <c r="D58" s="244"/>
      <c r="E58" s="244"/>
      <c r="F58" s="244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C8:F8"/>
    <mergeCell ref="B1:C1"/>
    <mergeCell ref="E1:F1"/>
    <mergeCell ref="B2:F2"/>
    <mergeCell ref="C4:F4"/>
    <mergeCell ref="E5:F5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4"/>
  <sheetViews>
    <sheetView zoomScale="70" zoomScaleNormal="70" zoomScaleSheetLayoutView="70" workbookViewId="0">
      <pane xSplit="2" ySplit="10" topLeftCell="R11" activePane="bottomRight" state="frozen"/>
      <selection pane="topRight" activeCell="C1" sqref="C1"/>
      <selection pane="bottomLeft" activeCell="A11" sqref="A11"/>
      <selection pane="bottomRight" activeCell="I46" sqref="I46:AA49"/>
    </sheetView>
  </sheetViews>
  <sheetFormatPr defaultColWidth="9.140625" defaultRowHeight="15" x14ac:dyDescent="0.2"/>
  <cols>
    <col min="1" max="1" width="5.85546875" style="106" customWidth="1"/>
    <col min="2" max="2" width="49.5703125" style="106" customWidth="1"/>
    <col min="3" max="3" width="10.140625" style="106" customWidth="1"/>
    <col min="4" max="5" width="9.85546875" style="106" customWidth="1"/>
    <col min="6" max="6" width="11.28515625" style="106" customWidth="1"/>
    <col min="7" max="7" width="13.28515625" style="106" customWidth="1"/>
    <col min="8" max="8" width="19.140625" style="106" customWidth="1"/>
    <col min="9" max="9" width="12.28515625" style="106" customWidth="1"/>
    <col min="10" max="12" width="12" style="106" customWidth="1"/>
    <col min="13" max="13" width="11.28515625" style="106" customWidth="1"/>
    <col min="14" max="14" width="13.5703125" style="106" customWidth="1"/>
    <col min="15" max="15" width="12.140625" style="106" customWidth="1"/>
    <col min="16" max="17" width="12" style="106" customWidth="1"/>
    <col min="18" max="18" width="11.28515625" style="106" bestFit="1" customWidth="1"/>
    <col min="19" max="19" width="12" style="106" bestFit="1" customWidth="1"/>
    <col min="20" max="20" width="10.5703125" style="106" bestFit="1" customWidth="1"/>
    <col min="21" max="21" width="12" style="106" bestFit="1" customWidth="1"/>
    <col min="22" max="22" width="10.85546875" style="106" bestFit="1" customWidth="1"/>
    <col min="23" max="23" width="10.5703125" style="106" bestFit="1" customWidth="1"/>
    <col min="24" max="24" width="10.140625" style="106" bestFit="1" customWidth="1"/>
    <col min="25" max="27" width="11.5703125" style="106" bestFit="1" customWidth="1"/>
    <col min="28" max="28" width="3" style="106" customWidth="1"/>
    <col min="29" max="32" width="9.140625" style="106"/>
    <col min="33" max="34" width="10.28515625" style="106" customWidth="1"/>
    <col min="35" max="36" width="10.7109375" style="106" customWidth="1"/>
    <col min="37" max="256" width="9.140625" style="106"/>
    <col min="257" max="257" width="5.85546875" style="106" customWidth="1"/>
    <col min="258" max="258" width="49.5703125" style="106" customWidth="1"/>
    <col min="259" max="259" width="10.140625" style="106" customWidth="1"/>
    <col min="260" max="261" width="9.85546875" style="106" customWidth="1"/>
    <col min="262" max="262" width="11.28515625" style="106" customWidth="1"/>
    <col min="263" max="263" width="13.28515625" style="106" customWidth="1"/>
    <col min="264" max="264" width="19.140625" style="106" customWidth="1"/>
    <col min="265" max="265" width="12.28515625" style="106" customWidth="1"/>
    <col min="266" max="268" width="12" style="106" customWidth="1"/>
    <col min="269" max="269" width="11.28515625" style="106" customWidth="1"/>
    <col min="270" max="270" width="13.5703125" style="106" customWidth="1"/>
    <col min="271" max="271" width="12.140625" style="106" customWidth="1"/>
    <col min="272" max="273" width="12" style="106" customWidth="1"/>
    <col min="274" max="274" width="11.28515625" style="106" bestFit="1" customWidth="1"/>
    <col min="275" max="275" width="12" style="106" bestFit="1" customWidth="1"/>
    <col min="276" max="276" width="10.5703125" style="106" bestFit="1" customWidth="1"/>
    <col min="277" max="277" width="12" style="106" bestFit="1" customWidth="1"/>
    <col min="278" max="278" width="10.85546875" style="106" bestFit="1" customWidth="1"/>
    <col min="279" max="279" width="10.5703125" style="106" bestFit="1" customWidth="1"/>
    <col min="280" max="280" width="10.140625" style="106" bestFit="1" customWidth="1"/>
    <col min="281" max="283" width="11.5703125" style="106" bestFit="1" customWidth="1"/>
    <col min="284" max="284" width="3" style="106" customWidth="1"/>
    <col min="285" max="288" width="9.140625" style="106"/>
    <col min="289" max="290" width="10.28515625" style="106" customWidth="1"/>
    <col min="291" max="292" width="10.7109375" style="106" customWidth="1"/>
    <col min="293" max="512" width="9.140625" style="106"/>
    <col min="513" max="513" width="5.85546875" style="106" customWidth="1"/>
    <col min="514" max="514" width="49.5703125" style="106" customWidth="1"/>
    <col min="515" max="515" width="10.140625" style="106" customWidth="1"/>
    <col min="516" max="517" width="9.85546875" style="106" customWidth="1"/>
    <col min="518" max="518" width="11.28515625" style="106" customWidth="1"/>
    <col min="519" max="519" width="13.28515625" style="106" customWidth="1"/>
    <col min="520" max="520" width="19.140625" style="106" customWidth="1"/>
    <col min="521" max="521" width="12.28515625" style="106" customWidth="1"/>
    <col min="522" max="524" width="12" style="106" customWidth="1"/>
    <col min="525" max="525" width="11.28515625" style="106" customWidth="1"/>
    <col min="526" max="526" width="13.5703125" style="106" customWidth="1"/>
    <col min="527" max="527" width="12.140625" style="106" customWidth="1"/>
    <col min="528" max="529" width="12" style="106" customWidth="1"/>
    <col min="530" max="530" width="11.28515625" style="106" bestFit="1" customWidth="1"/>
    <col min="531" max="531" width="12" style="106" bestFit="1" customWidth="1"/>
    <col min="532" max="532" width="10.5703125" style="106" bestFit="1" customWidth="1"/>
    <col min="533" max="533" width="12" style="106" bestFit="1" customWidth="1"/>
    <col min="534" max="534" width="10.85546875" style="106" bestFit="1" customWidth="1"/>
    <col min="535" max="535" width="10.5703125" style="106" bestFit="1" customWidth="1"/>
    <col min="536" max="536" width="10.140625" style="106" bestFit="1" customWidth="1"/>
    <col min="537" max="539" width="11.5703125" style="106" bestFit="1" customWidth="1"/>
    <col min="540" max="540" width="3" style="106" customWidth="1"/>
    <col min="541" max="544" width="9.140625" style="106"/>
    <col min="545" max="546" width="10.28515625" style="106" customWidth="1"/>
    <col min="547" max="548" width="10.7109375" style="106" customWidth="1"/>
    <col min="549" max="768" width="9.140625" style="106"/>
    <col min="769" max="769" width="5.85546875" style="106" customWidth="1"/>
    <col min="770" max="770" width="49.5703125" style="106" customWidth="1"/>
    <col min="771" max="771" width="10.140625" style="106" customWidth="1"/>
    <col min="772" max="773" width="9.85546875" style="106" customWidth="1"/>
    <col min="774" max="774" width="11.28515625" style="106" customWidth="1"/>
    <col min="775" max="775" width="13.28515625" style="106" customWidth="1"/>
    <col min="776" max="776" width="19.140625" style="106" customWidth="1"/>
    <col min="777" max="777" width="12.28515625" style="106" customWidth="1"/>
    <col min="778" max="780" width="12" style="106" customWidth="1"/>
    <col min="781" max="781" width="11.28515625" style="106" customWidth="1"/>
    <col min="782" max="782" width="13.5703125" style="106" customWidth="1"/>
    <col min="783" max="783" width="12.140625" style="106" customWidth="1"/>
    <col min="784" max="785" width="12" style="106" customWidth="1"/>
    <col min="786" max="786" width="11.28515625" style="106" bestFit="1" customWidth="1"/>
    <col min="787" max="787" width="12" style="106" bestFit="1" customWidth="1"/>
    <col min="788" max="788" width="10.5703125" style="106" bestFit="1" customWidth="1"/>
    <col min="789" max="789" width="12" style="106" bestFit="1" customWidth="1"/>
    <col min="790" max="790" width="10.85546875" style="106" bestFit="1" customWidth="1"/>
    <col min="791" max="791" width="10.5703125" style="106" bestFit="1" customWidth="1"/>
    <col min="792" max="792" width="10.140625" style="106" bestFit="1" customWidth="1"/>
    <col min="793" max="795" width="11.5703125" style="106" bestFit="1" customWidth="1"/>
    <col min="796" max="796" width="3" style="106" customWidth="1"/>
    <col min="797" max="800" width="9.140625" style="106"/>
    <col min="801" max="802" width="10.28515625" style="106" customWidth="1"/>
    <col min="803" max="804" width="10.7109375" style="106" customWidth="1"/>
    <col min="805" max="1024" width="9.140625" style="106"/>
    <col min="1025" max="1025" width="5.85546875" style="106" customWidth="1"/>
    <col min="1026" max="1026" width="49.5703125" style="106" customWidth="1"/>
    <col min="1027" max="1027" width="10.140625" style="106" customWidth="1"/>
    <col min="1028" max="1029" width="9.85546875" style="106" customWidth="1"/>
    <col min="1030" max="1030" width="11.28515625" style="106" customWidth="1"/>
    <col min="1031" max="1031" width="13.28515625" style="106" customWidth="1"/>
    <col min="1032" max="1032" width="19.140625" style="106" customWidth="1"/>
    <col min="1033" max="1033" width="12.28515625" style="106" customWidth="1"/>
    <col min="1034" max="1036" width="12" style="106" customWidth="1"/>
    <col min="1037" max="1037" width="11.28515625" style="106" customWidth="1"/>
    <col min="1038" max="1038" width="13.5703125" style="106" customWidth="1"/>
    <col min="1039" max="1039" width="12.140625" style="106" customWidth="1"/>
    <col min="1040" max="1041" width="12" style="106" customWidth="1"/>
    <col min="1042" max="1042" width="11.28515625" style="106" bestFit="1" customWidth="1"/>
    <col min="1043" max="1043" width="12" style="106" bestFit="1" customWidth="1"/>
    <col min="1044" max="1044" width="10.5703125" style="106" bestFit="1" customWidth="1"/>
    <col min="1045" max="1045" width="12" style="106" bestFit="1" customWidth="1"/>
    <col min="1046" max="1046" width="10.85546875" style="106" bestFit="1" customWidth="1"/>
    <col min="1047" max="1047" width="10.5703125" style="106" bestFit="1" customWidth="1"/>
    <col min="1048" max="1048" width="10.140625" style="106" bestFit="1" customWidth="1"/>
    <col min="1049" max="1051" width="11.5703125" style="106" bestFit="1" customWidth="1"/>
    <col min="1052" max="1052" width="3" style="106" customWidth="1"/>
    <col min="1053" max="1056" width="9.140625" style="106"/>
    <col min="1057" max="1058" width="10.28515625" style="106" customWidth="1"/>
    <col min="1059" max="1060" width="10.7109375" style="106" customWidth="1"/>
    <col min="1061" max="1280" width="9.140625" style="106"/>
    <col min="1281" max="1281" width="5.85546875" style="106" customWidth="1"/>
    <col min="1282" max="1282" width="49.5703125" style="106" customWidth="1"/>
    <col min="1283" max="1283" width="10.140625" style="106" customWidth="1"/>
    <col min="1284" max="1285" width="9.85546875" style="106" customWidth="1"/>
    <col min="1286" max="1286" width="11.28515625" style="106" customWidth="1"/>
    <col min="1287" max="1287" width="13.28515625" style="106" customWidth="1"/>
    <col min="1288" max="1288" width="19.140625" style="106" customWidth="1"/>
    <col min="1289" max="1289" width="12.28515625" style="106" customWidth="1"/>
    <col min="1290" max="1292" width="12" style="106" customWidth="1"/>
    <col min="1293" max="1293" width="11.28515625" style="106" customWidth="1"/>
    <col min="1294" max="1294" width="13.5703125" style="106" customWidth="1"/>
    <col min="1295" max="1295" width="12.140625" style="106" customWidth="1"/>
    <col min="1296" max="1297" width="12" style="106" customWidth="1"/>
    <col min="1298" max="1298" width="11.28515625" style="106" bestFit="1" customWidth="1"/>
    <col min="1299" max="1299" width="12" style="106" bestFit="1" customWidth="1"/>
    <col min="1300" max="1300" width="10.5703125" style="106" bestFit="1" customWidth="1"/>
    <col min="1301" max="1301" width="12" style="106" bestFit="1" customWidth="1"/>
    <col min="1302" max="1302" width="10.85546875" style="106" bestFit="1" customWidth="1"/>
    <col min="1303" max="1303" width="10.5703125" style="106" bestFit="1" customWidth="1"/>
    <col min="1304" max="1304" width="10.140625" style="106" bestFit="1" customWidth="1"/>
    <col min="1305" max="1307" width="11.5703125" style="106" bestFit="1" customWidth="1"/>
    <col min="1308" max="1308" width="3" style="106" customWidth="1"/>
    <col min="1309" max="1312" width="9.140625" style="106"/>
    <col min="1313" max="1314" width="10.28515625" style="106" customWidth="1"/>
    <col min="1315" max="1316" width="10.7109375" style="106" customWidth="1"/>
    <col min="1317" max="1536" width="9.140625" style="106"/>
    <col min="1537" max="1537" width="5.85546875" style="106" customWidth="1"/>
    <col min="1538" max="1538" width="49.5703125" style="106" customWidth="1"/>
    <col min="1539" max="1539" width="10.140625" style="106" customWidth="1"/>
    <col min="1540" max="1541" width="9.85546875" style="106" customWidth="1"/>
    <col min="1542" max="1542" width="11.28515625" style="106" customWidth="1"/>
    <col min="1543" max="1543" width="13.28515625" style="106" customWidth="1"/>
    <col min="1544" max="1544" width="19.140625" style="106" customWidth="1"/>
    <col min="1545" max="1545" width="12.28515625" style="106" customWidth="1"/>
    <col min="1546" max="1548" width="12" style="106" customWidth="1"/>
    <col min="1549" max="1549" width="11.28515625" style="106" customWidth="1"/>
    <col min="1550" max="1550" width="13.5703125" style="106" customWidth="1"/>
    <col min="1551" max="1551" width="12.140625" style="106" customWidth="1"/>
    <col min="1552" max="1553" width="12" style="106" customWidth="1"/>
    <col min="1554" max="1554" width="11.28515625" style="106" bestFit="1" customWidth="1"/>
    <col min="1555" max="1555" width="12" style="106" bestFit="1" customWidth="1"/>
    <col min="1556" max="1556" width="10.5703125" style="106" bestFit="1" customWidth="1"/>
    <col min="1557" max="1557" width="12" style="106" bestFit="1" customWidth="1"/>
    <col min="1558" max="1558" width="10.85546875" style="106" bestFit="1" customWidth="1"/>
    <col min="1559" max="1559" width="10.5703125" style="106" bestFit="1" customWidth="1"/>
    <col min="1560" max="1560" width="10.140625" style="106" bestFit="1" customWidth="1"/>
    <col min="1561" max="1563" width="11.5703125" style="106" bestFit="1" customWidth="1"/>
    <col min="1564" max="1564" width="3" style="106" customWidth="1"/>
    <col min="1565" max="1568" width="9.140625" style="106"/>
    <col min="1569" max="1570" width="10.28515625" style="106" customWidth="1"/>
    <col min="1571" max="1572" width="10.7109375" style="106" customWidth="1"/>
    <col min="1573" max="1792" width="9.140625" style="106"/>
    <col min="1793" max="1793" width="5.85546875" style="106" customWidth="1"/>
    <col min="1794" max="1794" width="49.5703125" style="106" customWidth="1"/>
    <col min="1795" max="1795" width="10.140625" style="106" customWidth="1"/>
    <col min="1796" max="1797" width="9.85546875" style="106" customWidth="1"/>
    <col min="1798" max="1798" width="11.28515625" style="106" customWidth="1"/>
    <col min="1799" max="1799" width="13.28515625" style="106" customWidth="1"/>
    <col min="1800" max="1800" width="19.140625" style="106" customWidth="1"/>
    <col min="1801" max="1801" width="12.28515625" style="106" customWidth="1"/>
    <col min="1802" max="1804" width="12" style="106" customWidth="1"/>
    <col min="1805" max="1805" width="11.28515625" style="106" customWidth="1"/>
    <col min="1806" max="1806" width="13.5703125" style="106" customWidth="1"/>
    <col min="1807" max="1807" width="12.140625" style="106" customWidth="1"/>
    <col min="1808" max="1809" width="12" style="106" customWidth="1"/>
    <col min="1810" max="1810" width="11.28515625" style="106" bestFit="1" customWidth="1"/>
    <col min="1811" max="1811" width="12" style="106" bestFit="1" customWidth="1"/>
    <col min="1812" max="1812" width="10.5703125" style="106" bestFit="1" customWidth="1"/>
    <col min="1813" max="1813" width="12" style="106" bestFit="1" customWidth="1"/>
    <col min="1814" max="1814" width="10.85546875" style="106" bestFit="1" customWidth="1"/>
    <col min="1815" max="1815" width="10.5703125" style="106" bestFit="1" customWidth="1"/>
    <col min="1816" max="1816" width="10.140625" style="106" bestFit="1" customWidth="1"/>
    <col min="1817" max="1819" width="11.5703125" style="106" bestFit="1" customWidth="1"/>
    <col min="1820" max="1820" width="3" style="106" customWidth="1"/>
    <col min="1821" max="1824" width="9.140625" style="106"/>
    <col min="1825" max="1826" width="10.28515625" style="106" customWidth="1"/>
    <col min="1827" max="1828" width="10.7109375" style="106" customWidth="1"/>
    <col min="1829" max="2048" width="9.140625" style="106"/>
    <col min="2049" max="2049" width="5.85546875" style="106" customWidth="1"/>
    <col min="2050" max="2050" width="49.5703125" style="106" customWidth="1"/>
    <col min="2051" max="2051" width="10.140625" style="106" customWidth="1"/>
    <col min="2052" max="2053" width="9.85546875" style="106" customWidth="1"/>
    <col min="2054" max="2054" width="11.28515625" style="106" customWidth="1"/>
    <col min="2055" max="2055" width="13.28515625" style="106" customWidth="1"/>
    <col min="2056" max="2056" width="19.140625" style="106" customWidth="1"/>
    <col min="2057" max="2057" width="12.28515625" style="106" customWidth="1"/>
    <col min="2058" max="2060" width="12" style="106" customWidth="1"/>
    <col min="2061" max="2061" width="11.28515625" style="106" customWidth="1"/>
    <col min="2062" max="2062" width="13.5703125" style="106" customWidth="1"/>
    <col min="2063" max="2063" width="12.140625" style="106" customWidth="1"/>
    <col min="2064" max="2065" width="12" style="106" customWidth="1"/>
    <col min="2066" max="2066" width="11.28515625" style="106" bestFit="1" customWidth="1"/>
    <col min="2067" max="2067" width="12" style="106" bestFit="1" customWidth="1"/>
    <col min="2068" max="2068" width="10.5703125" style="106" bestFit="1" customWidth="1"/>
    <col min="2069" max="2069" width="12" style="106" bestFit="1" customWidth="1"/>
    <col min="2070" max="2070" width="10.85546875" style="106" bestFit="1" customWidth="1"/>
    <col min="2071" max="2071" width="10.5703125" style="106" bestFit="1" customWidth="1"/>
    <col min="2072" max="2072" width="10.140625" style="106" bestFit="1" customWidth="1"/>
    <col min="2073" max="2075" width="11.5703125" style="106" bestFit="1" customWidth="1"/>
    <col min="2076" max="2076" width="3" style="106" customWidth="1"/>
    <col min="2077" max="2080" width="9.140625" style="106"/>
    <col min="2081" max="2082" width="10.28515625" style="106" customWidth="1"/>
    <col min="2083" max="2084" width="10.7109375" style="106" customWidth="1"/>
    <col min="2085" max="2304" width="9.140625" style="106"/>
    <col min="2305" max="2305" width="5.85546875" style="106" customWidth="1"/>
    <col min="2306" max="2306" width="49.5703125" style="106" customWidth="1"/>
    <col min="2307" max="2307" width="10.140625" style="106" customWidth="1"/>
    <col min="2308" max="2309" width="9.85546875" style="106" customWidth="1"/>
    <col min="2310" max="2310" width="11.28515625" style="106" customWidth="1"/>
    <col min="2311" max="2311" width="13.28515625" style="106" customWidth="1"/>
    <col min="2312" max="2312" width="19.140625" style="106" customWidth="1"/>
    <col min="2313" max="2313" width="12.28515625" style="106" customWidth="1"/>
    <col min="2314" max="2316" width="12" style="106" customWidth="1"/>
    <col min="2317" max="2317" width="11.28515625" style="106" customWidth="1"/>
    <col min="2318" max="2318" width="13.5703125" style="106" customWidth="1"/>
    <col min="2319" max="2319" width="12.140625" style="106" customWidth="1"/>
    <col min="2320" max="2321" width="12" style="106" customWidth="1"/>
    <col min="2322" max="2322" width="11.28515625" style="106" bestFit="1" customWidth="1"/>
    <col min="2323" max="2323" width="12" style="106" bestFit="1" customWidth="1"/>
    <col min="2324" max="2324" width="10.5703125" style="106" bestFit="1" customWidth="1"/>
    <col min="2325" max="2325" width="12" style="106" bestFit="1" customWidth="1"/>
    <col min="2326" max="2326" width="10.85546875" style="106" bestFit="1" customWidth="1"/>
    <col min="2327" max="2327" width="10.5703125" style="106" bestFit="1" customWidth="1"/>
    <col min="2328" max="2328" width="10.140625" style="106" bestFit="1" customWidth="1"/>
    <col min="2329" max="2331" width="11.5703125" style="106" bestFit="1" customWidth="1"/>
    <col min="2332" max="2332" width="3" style="106" customWidth="1"/>
    <col min="2333" max="2336" width="9.140625" style="106"/>
    <col min="2337" max="2338" width="10.28515625" style="106" customWidth="1"/>
    <col min="2339" max="2340" width="10.7109375" style="106" customWidth="1"/>
    <col min="2341" max="2560" width="9.140625" style="106"/>
    <col min="2561" max="2561" width="5.85546875" style="106" customWidth="1"/>
    <col min="2562" max="2562" width="49.5703125" style="106" customWidth="1"/>
    <col min="2563" max="2563" width="10.140625" style="106" customWidth="1"/>
    <col min="2564" max="2565" width="9.85546875" style="106" customWidth="1"/>
    <col min="2566" max="2566" width="11.28515625" style="106" customWidth="1"/>
    <col min="2567" max="2567" width="13.28515625" style="106" customWidth="1"/>
    <col min="2568" max="2568" width="19.140625" style="106" customWidth="1"/>
    <col min="2569" max="2569" width="12.28515625" style="106" customWidth="1"/>
    <col min="2570" max="2572" width="12" style="106" customWidth="1"/>
    <col min="2573" max="2573" width="11.28515625" style="106" customWidth="1"/>
    <col min="2574" max="2574" width="13.5703125" style="106" customWidth="1"/>
    <col min="2575" max="2575" width="12.140625" style="106" customWidth="1"/>
    <col min="2576" max="2577" width="12" style="106" customWidth="1"/>
    <col min="2578" max="2578" width="11.28515625" style="106" bestFit="1" customWidth="1"/>
    <col min="2579" max="2579" width="12" style="106" bestFit="1" customWidth="1"/>
    <col min="2580" max="2580" width="10.5703125" style="106" bestFit="1" customWidth="1"/>
    <col min="2581" max="2581" width="12" style="106" bestFit="1" customWidth="1"/>
    <col min="2582" max="2582" width="10.85546875" style="106" bestFit="1" customWidth="1"/>
    <col min="2583" max="2583" width="10.5703125" style="106" bestFit="1" customWidth="1"/>
    <col min="2584" max="2584" width="10.140625" style="106" bestFit="1" customWidth="1"/>
    <col min="2585" max="2587" width="11.5703125" style="106" bestFit="1" customWidth="1"/>
    <col min="2588" max="2588" width="3" style="106" customWidth="1"/>
    <col min="2589" max="2592" width="9.140625" style="106"/>
    <col min="2593" max="2594" width="10.28515625" style="106" customWidth="1"/>
    <col min="2595" max="2596" width="10.7109375" style="106" customWidth="1"/>
    <col min="2597" max="2816" width="9.140625" style="106"/>
    <col min="2817" max="2817" width="5.85546875" style="106" customWidth="1"/>
    <col min="2818" max="2818" width="49.5703125" style="106" customWidth="1"/>
    <col min="2819" max="2819" width="10.140625" style="106" customWidth="1"/>
    <col min="2820" max="2821" width="9.85546875" style="106" customWidth="1"/>
    <col min="2822" max="2822" width="11.28515625" style="106" customWidth="1"/>
    <col min="2823" max="2823" width="13.28515625" style="106" customWidth="1"/>
    <col min="2824" max="2824" width="19.140625" style="106" customWidth="1"/>
    <col min="2825" max="2825" width="12.28515625" style="106" customWidth="1"/>
    <col min="2826" max="2828" width="12" style="106" customWidth="1"/>
    <col min="2829" max="2829" width="11.28515625" style="106" customWidth="1"/>
    <col min="2830" max="2830" width="13.5703125" style="106" customWidth="1"/>
    <col min="2831" max="2831" width="12.140625" style="106" customWidth="1"/>
    <col min="2832" max="2833" width="12" style="106" customWidth="1"/>
    <col min="2834" max="2834" width="11.28515625" style="106" bestFit="1" customWidth="1"/>
    <col min="2835" max="2835" width="12" style="106" bestFit="1" customWidth="1"/>
    <col min="2836" max="2836" width="10.5703125" style="106" bestFit="1" customWidth="1"/>
    <col min="2837" max="2837" width="12" style="106" bestFit="1" customWidth="1"/>
    <col min="2838" max="2838" width="10.85546875" style="106" bestFit="1" customWidth="1"/>
    <col min="2839" max="2839" width="10.5703125" style="106" bestFit="1" customWidth="1"/>
    <col min="2840" max="2840" width="10.140625" style="106" bestFit="1" customWidth="1"/>
    <col min="2841" max="2843" width="11.5703125" style="106" bestFit="1" customWidth="1"/>
    <col min="2844" max="2844" width="3" style="106" customWidth="1"/>
    <col min="2845" max="2848" width="9.140625" style="106"/>
    <col min="2849" max="2850" width="10.28515625" style="106" customWidth="1"/>
    <col min="2851" max="2852" width="10.7109375" style="106" customWidth="1"/>
    <col min="2853" max="3072" width="9.140625" style="106"/>
    <col min="3073" max="3073" width="5.85546875" style="106" customWidth="1"/>
    <col min="3074" max="3074" width="49.5703125" style="106" customWidth="1"/>
    <col min="3075" max="3075" width="10.140625" style="106" customWidth="1"/>
    <col min="3076" max="3077" width="9.85546875" style="106" customWidth="1"/>
    <col min="3078" max="3078" width="11.28515625" style="106" customWidth="1"/>
    <col min="3079" max="3079" width="13.28515625" style="106" customWidth="1"/>
    <col min="3080" max="3080" width="19.140625" style="106" customWidth="1"/>
    <col min="3081" max="3081" width="12.28515625" style="106" customWidth="1"/>
    <col min="3082" max="3084" width="12" style="106" customWidth="1"/>
    <col min="3085" max="3085" width="11.28515625" style="106" customWidth="1"/>
    <col min="3086" max="3086" width="13.5703125" style="106" customWidth="1"/>
    <col min="3087" max="3087" width="12.140625" style="106" customWidth="1"/>
    <col min="3088" max="3089" width="12" style="106" customWidth="1"/>
    <col min="3090" max="3090" width="11.28515625" style="106" bestFit="1" customWidth="1"/>
    <col min="3091" max="3091" width="12" style="106" bestFit="1" customWidth="1"/>
    <col min="3092" max="3092" width="10.5703125" style="106" bestFit="1" customWidth="1"/>
    <col min="3093" max="3093" width="12" style="106" bestFit="1" customWidth="1"/>
    <col min="3094" max="3094" width="10.85546875" style="106" bestFit="1" customWidth="1"/>
    <col min="3095" max="3095" width="10.5703125" style="106" bestFit="1" customWidth="1"/>
    <col min="3096" max="3096" width="10.140625" style="106" bestFit="1" customWidth="1"/>
    <col min="3097" max="3099" width="11.5703125" style="106" bestFit="1" customWidth="1"/>
    <col min="3100" max="3100" width="3" style="106" customWidth="1"/>
    <col min="3101" max="3104" width="9.140625" style="106"/>
    <col min="3105" max="3106" width="10.28515625" style="106" customWidth="1"/>
    <col min="3107" max="3108" width="10.7109375" style="106" customWidth="1"/>
    <col min="3109" max="3328" width="9.140625" style="106"/>
    <col min="3329" max="3329" width="5.85546875" style="106" customWidth="1"/>
    <col min="3330" max="3330" width="49.5703125" style="106" customWidth="1"/>
    <col min="3331" max="3331" width="10.140625" style="106" customWidth="1"/>
    <col min="3332" max="3333" width="9.85546875" style="106" customWidth="1"/>
    <col min="3334" max="3334" width="11.28515625" style="106" customWidth="1"/>
    <col min="3335" max="3335" width="13.28515625" style="106" customWidth="1"/>
    <col min="3336" max="3336" width="19.140625" style="106" customWidth="1"/>
    <col min="3337" max="3337" width="12.28515625" style="106" customWidth="1"/>
    <col min="3338" max="3340" width="12" style="106" customWidth="1"/>
    <col min="3341" max="3341" width="11.28515625" style="106" customWidth="1"/>
    <col min="3342" max="3342" width="13.5703125" style="106" customWidth="1"/>
    <col min="3343" max="3343" width="12.140625" style="106" customWidth="1"/>
    <col min="3344" max="3345" width="12" style="106" customWidth="1"/>
    <col min="3346" max="3346" width="11.28515625" style="106" bestFit="1" customWidth="1"/>
    <col min="3347" max="3347" width="12" style="106" bestFit="1" customWidth="1"/>
    <col min="3348" max="3348" width="10.5703125" style="106" bestFit="1" customWidth="1"/>
    <col min="3349" max="3349" width="12" style="106" bestFit="1" customWidth="1"/>
    <col min="3350" max="3350" width="10.85546875" style="106" bestFit="1" customWidth="1"/>
    <col min="3351" max="3351" width="10.5703125" style="106" bestFit="1" customWidth="1"/>
    <col min="3352" max="3352" width="10.140625" style="106" bestFit="1" customWidth="1"/>
    <col min="3353" max="3355" width="11.5703125" style="106" bestFit="1" customWidth="1"/>
    <col min="3356" max="3356" width="3" style="106" customWidth="1"/>
    <col min="3357" max="3360" width="9.140625" style="106"/>
    <col min="3361" max="3362" width="10.28515625" style="106" customWidth="1"/>
    <col min="3363" max="3364" width="10.7109375" style="106" customWidth="1"/>
    <col min="3365" max="3584" width="9.140625" style="106"/>
    <col min="3585" max="3585" width="5.85546875" style="106" customWidth="1"/>
    <col min="3586" max="3586" width="49.5703125" style="106" customWidth="1"/>
    <col min="3587" max="3587" width="10.140625" style="106" customWidth="1"/>
    <col min="3588" max="3589" width="9.85546875" style="106" customWidth="1"/>
    <col min="3590" max="3590" width="11.28515625" style="106" customWidth="1"/>
    <col min="3591" max="3591" width="13.28515625" style="106" customWidth="1"/>
    <col min="3592" max="3592" width="19.140625" style="106" customWidth="1"/>
    <col min="3593" max="3593" width="12.28515625" style="106" customWidth="1"/>
    <col min="3594" max="3596" width="12" style="106" customWidth="1"/>
    <col min="3597" max="3597" width="11.28515625" style="106" customWidth="1"/>
    <col min="3598" max="3598" width="13.5703125" style="106" customWidth="1"/>
    <col min="3599" max="3599" width="12.140625" style="106" customWidth="1"/>
    <col min="3600" max="3601" width="12" style="106" customWidth="1"/>
    <col min="3602" max="3602" width="11.28515625" style="106" bestFit="1" customWidth="1"/>
    <col min="3603" max="3603" width="12" style="106" bestFit="1" customWidth="1"/>
    <col min="3604" max="3604" width="10.5703125" style="106" bestFit="1" customWidth="1"/>
    <col min="3605" max="3605" width="12" style="106" bestFit="1" customWidth="1"/>
    <col min="3606" max="3606" width="10.85546875" style="106" bestFit="1" customWidth="1"/>
    <col min="3607" max="3607" width="10.5703125" style="106" bestFit="1" customWidth="1"/>
    <col min="3608" max="3608" width="10.140625" style="106" bestFit="1" customWidth="1"/>
    <col min="3609" max="3611" width="11.5703125" style="106" bestFit="1" customWidth="1"/>
    <col min="3612" max="3612" width="3" style="106" customWidth="1"/>
    <col min="3613" max="3616" width="9.140625" style="106"/>
    <col min="3617" max="3618" width="10.28515625" style="106" customWidth="1"/>
    <col min="3619" max="3620" width="10.7109375" style="106" customWidth="1"/>
    <col min="3621" max="3840" width="9.140625" style="106"/>
    <col min="3841" max="3841" width="5.85546875" style="106" customWidth="1"/>
    <col min="3842" max="3842" width="49.5703125" style="106" customWidth="1"/>
    <col min="3843" max="3843" width="10.140625" style="106" customWidth="1"/>
    <col min="3844" max="3845" width="9.85546875" style="106" customWidth="1"/>
    <col min="3846" max="3846" width="11.28515625" style="106" customWidth="1"/>
    <col min="3847" max="3847" width="13.28515625" style="106" customWidth="1"/>
    <col min="3848" max="3848" width="19.140625" style="106" customWidth="1"/>
    <col min="3849" max="3849" width="12.28515625" style="106" customWidth="1"/>
    <col min="3850" max="3852" width="12" style="106" customWidth="1"/>
    <col min="3853" max="3853" width="11.28515625" style="106" customWidth="1"/>
    <col min="3854" max="3854" width="13.5703125" style="106" customWidth="1"/>
    <col min="3855" max="3855" width="12.140625" style="106" customWidth="1"/>
    <col min="3856" max="3857" width="12" style="106" customWidth="1"/>
    <col min="3858" max="3858" width="11.28515625" style="106" bestFit="1" customWidth="1"/>
    <col min="3859" max="3859" width="12" style="106" bestFit="1" customWidth="1"/>
    <col min="3860" max="3860" width="10.5703125" style="106" bestFit="1" customWidth="1"/>
    <col min="3861" max="3861" width="12" style="106" bestFit="1" customWidth="1"/>
    <col min="3862" max="3862" width="10.85546875" style="106" bestFit="1" customWidth="1"/>
    <col min="3863" max="3863" width="10.5703125" style="106" bestFit="1" customWidth="1"/>
    <col min="3864" max="3864" width="10.140625" style="106" bestFit="1" customWidth="1"/>
    <col min="3865" max="3867" width="11.5703125" style="106" bestFit="1" customWidth="1"/>
    <col min="3868" max="3868" width="3" style="106" customWidth="1"/>
    <col min="3869" max="3872" width="9.140625" style="106"/>
    <col min="3873" max="3874" width="10.28515625" style="106" customWidth="1"/>
    <col min="3875" max="3876" width="10.7109375" style="106" customWidth="1"/>
    <col min="3877" max="4096" width="9.140625" style="106"/>
    <col min="4097" max="4097" width="5.85546875" style="106" customWidth="1"/>
    <col min="4098" max="4098" width="49.5703125" style="106" customWidth="1"/>
    <col min="4099" max="4099" width="10.140625" style="106" customWidth="1"/>
    <col min="4100" max="4101" width="9.85546875" style="106" customWidth="1"/>
    <col min="4102" max="4102" width="11.28515625" style="106" customWidth="1"/>
    <col min="4103" max="4103" width="13.28515625" style="106" customWidth="1"/>
    <col min="4104" max="4104" width="19.140625" style="106" customWidth="1"/>
    <col min="4105" max="4105" width="12.28515625" style="106" customWidth="1"/>
    <col min="4106" max="4108" width="12" style="106" customWidth="1"/>
    <col min="4109" max="4109" width="11.28515625" style="106" customWidth="1"/>
    <col min="4110" max="4110" width="13.5703125" style="106" customWidth="1"/>
    <col min="4111" max="4111" width="12.140625" style="106" customWidth="1"/>
    <col min="4112" max="4113" width="12" style="106" customWidth="1"/>
    <col min="4114" max="4114" width="11.28515625" style="106" bestFit="1" customWidth="1"/>
    <col min="4115" max="4115" width="12" style="106" bestFit="1" customWidth="1"/>
    <col min="4116" max="4116" width="10.5703125" style="106" bestFit="1" customWidth="1"/>
    <col min="4117" max="4117" width="12" style="106" bestFit="1" customWidth="1"/>
    <col min="4118" max="4118" width="10.85546875" style="106" bestFit="1" customWidth="1"/>
    <col min="4119" max="4119" width="10.5703125" style="106" bestFit="1" customWidth="1"/>
    <col min="4120" max="4120" width="10.140625" style="106" bestFit="1" customWidth="1"/>
    <col min="4121" max="4123" width="11.5703125" style="106" bestFit="1" customWidth="1"/>
    <col min="4124" max="4124" width="3" style="106" customWidth="1"/>
    <col min="4125" max="4128" width="9.140625" style="106"/>
    <col min="4129" max="4130" width="10.28515625" style="106" customWidth="1"/>
    <col min="4131" max="4132" width="10.7109375" style="106" customWidth="1"/>
    <col min="4133" max="4352" width="9.140625" style="106"/>
    <col min="4353" max="4353" width="5.85546875" style="106" customWidth="1"/>
    <col min="4354" max="4354" width="49.5703125" style="106" customWidth="1"/>
    <col min="4355" max="4355" width="10.140625" style="106" customWidth="1"/>
    <col min="4356" max="4357" width="9.85546875" style="106" customWidth="1"/>
    <col min="4358" max="4358" width="11.28515625" style="106" customWidth="1"/>
    <col min="4359" max="4359" width="13.28515625" style="106" customWidth="1"/>
    <col min="4360" max="4360" width="19.140625" style="106" customWidth="1"/>
    <col min="4361" max="4361" width="12.28515625" style="106" customWidth="1"/>
    <col min="4362" max="4364" width="12" style="106" customWidth="1"/>
    <col min="4365" max="4365" width="11.28515625" style="106" customWidth="1"/>
    <col min="4366" max="4366" width="13.5703125" style="106" customWidth="1"/>
    <col min="4367" max="4367" width="12.140625" style="106" customWidth="1"/>
    <col min="4368" max="4369" width="12" style="106" customWidth="1"/>
    <col min="4370" max="4370" width="11.28515625" style="106" bestFit="1" customWidth="1"/>
    <col min="4371" max="4371" width="12" style="106" bestFit="1" customWidth="1"/>
    <col min="4372" max="4372" width="10.5703125" style="106" bestFit="1" customWidth="1"/>
    <col min="4373" max="4373" width="12" style="106" bestFit="1" customWidth="1"/>
    <col min="4374" max="4374" width="10.85546875" style="106" bestFit="1" customWidth="1"/>
    <col min="4375" max="4375" width="10.5703125" style="106" bestFit="1" customWidth="1"/>
    <col min="4376" max="4376" width="10.140625" style="106" bestFit="1" customWidth="1"/>
    <col min="4377" max="4379" width="11.5703125" style="106" bestFit="1" customWidth="1"/>
    <col min="4380" max="4380" width="3" style="106" customWidth="1"/>
    <col min="4381" max="4384" width="9.140625" style="106"/>
    <col min="4385" max="4386" width="10.28515625" style="106" customWidth="1"/>
    <col min="4387" max="4388" width="10.7109375" style="106" customWidth="1"/>
    <col min="4389" max="4608" width="9.140625" style="106"/>
    <col min="4609" max="4609" width="5.85546875" style="106" customWidth="1"/>
    <col min="4610" max="4610" width="49.5703125" style="106" customWidth="1"/>
    <col min="4611" max="4611" width="10.140625" style="106" customWidth="1"/>
    <col min="4612" max="4613" width="9.85546875" style="106" customWidth="1"/>
    <col min="4614" max="4614" width="11.28515625" style="106" customWidth="1"/>
    <col min="4615" max="4615" width="13.28515625" style="106" customWidth="1"/>
    <col min="4616" max="4616" width="19.140625" style="106" customWidth="1"/>
    <col min="4617" max="4617" width="12.28515625" style="106" customWidth="1"/>
    <col min="4618" max="4620" width="12" style="106" customWidth="1"/>
    <col min="4621" max="4621" width="11.28515625" style="106" customWidth="1"/>
    <col min="4622" max="4622" width="13.5703125" style="106" customWidth="1"/>
    <col min="4623" max="4623" width="12.140625" style="106" customWidth="1"/>
    <col min="4624" max="4625" width="12" style="106" customWidth="1"/>
    <col min="4626" max="4626" width="11.28515625" style="106" bestFit="1" customWidth="1"/>
    <col min="4627" max="4627" width="12" style="106" bestFit="1" customWidth="1"/>
    <col min="4628" max="4628" width="10.5703125" style="106" bestFit="1" customWidth="1"/>
    <col min="4629" max="4629" width="12" style="106" bestFit="1" customWidth="1"/>
    <col min="4630" max="4630" width="10.85546875" style="106" bestFit="1" customWidth="1"/>
    <col min="4631" max="4631" width="10.5703125" style="106" bestFit="1" customWidth="1"/>
    <col min="4632" max="4632" width="10.140625" style="106" bestFit="1" customWidth="1"/>
    <col min="4633" max="4635" width="11.5703125" style="106" bestFit="1" customWidth="1"/>
    <col min="4636" max="4636" width="3" style="106" customWidth="1"/>
    <col min="4637" max="4640" width="9.140625" style="106"/>
    <col min="4641" max="4642" width="10.28515625" style="106" customWidth="1"/>
    <col min="4643" max="4644" width="10.7109375" style="106" customWidth="1"/>
    <col min="4645" max="4864" width="9.140625" style="106"/>
    <col min="4865" max="4865" width="5.85546875" style="106" customWidth="1"/>
    <col min="4866" max="4866" width="49.5703125" style="106" customWidth="1"/>
    <col min="4867" max="4867" width="10.140625" style="106" customWidth="1"/>
    <col min="4868" max="4869" width="9.85546875" style="106" customWidth="1"/>
    <col min="4870" max="4870" width="11.28515625" style="106" customWidth="1"/>
    <col min="4871" max="4871" width="13.28515625" style="106" customWidth="1"/>
    <col min="4872" max="4872" width="19.140625" style="106" customWidth="1"/>
    <col min="4873" max="4873" width="12.28515625" style="106" customWidth="1"/>
    <col min="4874" max="4876" width="12" style="106" customWidth="1"/>
    <col min="4877" max="4877" width="11.28515625" style="106" customWidth="1"/>
    <col min="4878" max="4878" width="13.5703125" style="106" customWidth="1"/>
    <col min="4879" max="4879" width="12.140625" style="106" customWidth="1"/>
    <col min="4880" max="4881" width="12" style="106" customWidth="1"/>
    <col min="4882" max="4882" width="11.28515625" style="106" bestFit="1" customWidth="1"/>
    <col min="4883" max="4883" width="12" style="106" bestFit="1" customWidth="1"/>
    <col min="4884" max="4884" width="10.5703125" style="106" bestFit="1" customWidth="1"/>
    <col min="4885" max="4885" width="12" style="106" bestFit="1" customWidth="1"/>
    <col min="4886" max="4886" width="10.85546875" style="106" bestFit="1" customWidth="1"/>
    <col min="4887" max="4887" width="10.5703125" style="106" bestFit="1" customWidth="1"/>
    <col min="4888" max="4888" width="10.140625" style="106" bestFit="1" customWidth="1"/>
    <col min="4889" max="4891" width="11.5703125" style="106" bestFit="1" customWidth="1"/>
    <col min="4892" max="4892" width="3" style="106" customWidth="1"/>
    <col min="4893" max="4896" width="9.140625" style="106"/>
    <col min="4897" max="4898" width="10.28515625" style="106" customWidth="1"/>
    <col min="4899" max="4900" width="10.7109375" style="106" customWidth="1"/>
    <col min="4901" max="5120" width="9.140625" style="106"/>
    <col min="5121" max="5121" width="5.85546875" style="106" customWidth="1"/>
    <col min="5122" max="5122" width="49.5703125" style="106" customWidth="1"/>
    <col min="5123" max="5123" width="10.140625" style="106" customWidth="1"/>
    <col min="5124" max="5125" width="9.85546875" style="106" customWidth="1"/>
    <col min="5126" max="5126" width="11.28515625" style="106" customWidth="1"/>
    <col min="5127" max="5127" width="13.28515625" style="106" customWidth="1"/>
    <col min="5128" max="5128" width="19.140625" style="106" customWidth="1"/>
    <col min="5129" max="5129" width="12.28515625" style="106" customWidth="1"/>
    <col min="5130" max="5132" width="12" style="106" customWidth="1"/>
    <col min="5133" max="5133" width="11.28515625" style="106" customWidth="1"/>
    <col min="5134" max="5134" width="13.5703125" style="106" customWidth="1"/>
    <col min="5135" max="5135" width="12.140625" style="106" customWidth="1"/>
    <col min="5136" max="5137" width="12" style="106" customWidth="1"/>
    <col min="5138" max="5138" width="11.28515625" style="106" bestFit="1" customWidth="1"/>
    <col min="5139" max="5139" width="12" style="106" bestFit="1" customWidth="1"/>
    <col min="5140" max="5140" width="10.5703125" style="106" bestFit="1" customWidth="1"/>
    <col min="5141" max="5141" width="12" style="106" bestFit="1" customWidth="1"/>
    <col min="5142" max="5142" width="10.85546875" style="106" bestFit="1" customWidth="1"/>
    <col min="5143" max="5143" width="10.5703125" style="106" bestFit="1" customWidth="1"/>
    <col min="5144" max="5144" width="10.140625" style="106" bestFit="1" customWidth="1"/>
    <col min="5145" max="5147" width="11.5703125" style="106" bestFit="1" customWidth="1"/>
    <col min="5148" max="5148" width="3" style="106" customWidth="1"/>
    <col min="5149" max="5152" width="9.140625" style="106"/>
    <col min="5153" max="5154" width="10.28515625" style="106" customWidth="1"/>
    <col min="5155" max="5156" width="10.7109375" style="106" customWidth="1"/>
    <col min="5157" max="5376" width="9.140625" style="106"/>
    <col min="5377" max="5377" width="5.85546875" style="106" customWidth="1"/>
    <col min="5378" max="5378" width="49.5703125" style="106" customWidth="1"/>
    <col min="5379" max="5379" width="10.140625" style="106" customWidth="1"/>
    <col min="5380" max="5381" width="9.85546875" style="106" customWidth="1"/>
    <col min="5382" max="5382" width="11.28515625" style="106" customWidth="1"/>
    <col min="5383" max="5383" width="13.28515625" style="106" customWidth="1"/>
    <col min="5384" max="5384" width="19.140625" style="106" customWidth="1"/>
    <col min="5385" max="5385" width="12.28515625" style="106" customWidth="1"/>
    <col min="5386" max="5388" width="12" style="106" customWidth="1"/>
    <col min="5389" max="5389" width="11.28515625" style="106" customWidth="1"/>
    <col min="5390" max="5390" width="13.5703125" style="106" customWidth="1"/>
    <col min="5391" max="5391" width="12.140625" style="106" customWidth="1"/>
    <col min="5392" max="5393" width="12" style="106" customWidth="1"/>
    <col min="5394" max="5394" width="11.28515625" style="106" bestFit="1" customWidth="1"/>
    <col min="5395" max="5395" width="12" style="106" bestFit="1" customWidth="1"/>
    <col min="5396" max="5396" width="10.5703125" style="106" bestFit="1" customWidth="1"/>
    <col min="5397" max="5397" width="12" style="106" bestFit="1" customWidth="1"/>
    <col min="5398" max="5398" width="10.85546875" style="106" bestFit="1" customWidth="1"/>
    <col min="5399" max="5399" width="10.5703125" style="106" bestFit="1" customWidth="1"/>
    <col min="5400" max="5400" width="10.140625" style="106" bestFit="1" customWidth="1"/>
    <col min="5401" max="5403" width="11.5703125" style="106" bestFit="1" customWidth="1"/>
    <col min="5404" max="5404" width="3" style="106" customWidth="1"/>
    <col min="5405" max="5408" width="9.140625" style="106"/>
    <col min="5409" max="5410" width="10.28515625" style="106" customWidth="1"/>
    <col min="5411" max="5412" width="10.7109375" style="106" customWidth="1"/>
    <col min="5413" max="5632" width="9.140625" style="106"/>
    <col min="5633" max="5633" width="5.85546875" style="106" customWidth="1"/>
    <col min="5634" max="5634" width="49.5703125" style="106" customWidth="1"/>
    <col min="5635" max="5635" width="10.140625" style="106" customWidth="1"/>
    <col min="5636" max="5637" width="9.85546875" style="106" customWidth="1"/>
    <col min="5638" max="5638" width="11.28515625" style="106" customWidth="1"/>
    <col min="5639" max="5639" width="13.28515625" style="106" customWidth="1"/>
    <col min="5640" max="5640" width="19.140625" style="106" customWidth="1"/>
    <col min="5641" max="5641" width="12.28515625" style="106" customWidth="1"/>
    <col min="5642" max="5644" width="12" style="106" customWidth="1"/>
    <col min="5645" max="5645" width="11.28515625" style="106" customWidth="1"/>
    <col min="5646" max="5646" width="13.5703125" style="106" customWidth="1"/>
    <col min="5647" max="5647" width="12.140625" style="106" customWidth="1"/>
    <col min="5648" max="5649" width="12" style="106" customWidth="1"/>
    <col min="5650" max="5650" width="11.28515625" style="106" bestFit="1" customWidth="1"/>
    <col min="5651" max="5651" width="12" style="106" bestFit="1" customWidth="1"/>
    <col min="5652" max="5652" width="10.5703125" style="106" bestFit="1" customWidth="1"/>
    <col min="5653" max="5653" width="12" style="106" bestFit="1" customWidth="1"/>
    <col min="5654" max="5654" width="10.85546875" style="106" bestFit="1" customWidth="1"/>
    <col min="5655" max="5655" width="10.5703125" style="106" bestFit="1" customWidth="1"/>
    <col min="5656" max="5656" width="10.140625" style="106" bestFit="1" customWidth="1"/>
    <col min="5657" max="5659" width="11.5703125" style="106" bestFit="1" customWidth="1"/>
    <col min="5660" max="5660" width="3" style="106" customWidth="1"/>
    <col min="5661" max="5664" width="9.140625" style="106"/>
    <col min="5665" max="5666" width="10.28515625" style="106" customWidth="1"/>
    <col min="5667" max="5668" width="10.7109375" style="106" customWidth="1"/>
    <col min="5669" max="5888" width="9.140625" style="106"/>
    <col min="5889" max="5889" width="5.85546875" style="106" customWidth="1"/>
    <col min="5890" max="5890" width="49.5703125" style="106" customWidth="1"/>
    <col min="5891" max="5891" width="10.140625" style="106" customWidth="1"/>
    <col min="5892" max="5893" width="9.85546875" style="106" customWidth="1"/>
    <col min="5894" max="5894" width="11.28515625" style="106" customWidth="1"/>
    <col min="5895" max="5895" width="13.28515625" style="106" customWidth="1"/>
    <col min="5896" max="5896" width="19.140625" style="106" customWidth="1"/>
    <col min="5897" max="5897" width="12.28515625" style="106" customWidth="1"/>
    <col min="5898" max="5900" width="12" style="106" customWidth="1"/>
    <col min="5901" max="5901" width="11.28515625" style="106" customWidth="1"/>
    <col min="5902" max="5902" width="13.5703125" style="106" customWidth="1"/>
    <col min="5903" max="5903" width="12.140625" style="106" customWidth="1"/>
    <col min="5904" max="5905" width="12" style="106" customWidth="1"/>
    <col min="5906" max="5906" width="11.28515625" style="106" bestFit="1" customWidth="1"/>
    <col min="5907" max="5907" width="12" style="106" bestFit="1" customWidth="1"/>
    <col min="5908" max="5908" width="10.5703125" style="106" bestFit="1" customWidth="1"/>
    <col min="5909" max="5909" width="12" style="106" bestFit="1" customWidth="1"/>
    <col min="5910" max="5910" width="10.85546875" style="106" bestFit="1" customWidth="1"/>
    <col min="5911" max="5911" width="10.5703125" style="106" bestFit="1" customWidth="1"/>
    <col min="5912" max="5912" width="10.140625" style="106" bestFit="1" customWidth="1"/>
    <col min="5913" max="5915" width="11.5703125" style="106" bestFit="1" customWidth="1"/>
    <col min="5916" max="5916" width="3" style="106" customWidth="1"/>
    <col min="5917" max="5920" width="9.140625" style="106"/>
    <col min="5921" max="5922" width="10.28515625" style="106" customWidth="1"/>
    <col min="5923" max="5924" width="10.7109375" style="106" customWidth="1"/>
    <col min="5925" max="6144" width="9.140625" style="106"/>
    <col min="6145" max="6145" width="5.85546875" style="106" customWidth="1"/>
    <col min="6146" max="6146" width="49.5703125" style="106" customWidth="1"/>
    <col min="6147" max="6147" width="10.140625" style="106" customWidth="1"/>
    <col min="6148" max="6149" width="9.85546875" style="106" customWidth="1"/>
    <col min="6150" max="6150" width="11.28515625" style="106" customWidth="1"/>
    <col min="6151" max="6151" width="13.28515625" style="106" customWidth="1"/>
    <col min="6152" max="6152" width="19.140625" style="106" customWidth="1"/>
    <col min="6153" max="6153" width="12.28515625" style="106" customWidth="1"/>
    <col min="6154" max="6156" width="12" style="106" customWidth="1"/>
    <col min="6157" max="6157" width="11.28515625" style="106" customWidth="1"/>
    <col min="6158" max="6158" width="13.5703125" style="106" customWidth="1"/>
    <col min="6159" max="6159" width="12.140625" style="106" customWidth="1"/>
    <col min="6160" max="6161" width="12" style="106" customWidth="1"/>
    <col min="6162" max="6162" width="11.28515625" style="106" bestFit="1" customWidth="1"/>
    <col min="6163" max="6163" width="12" style="106" bestFit="1" customWidth="1"/>
    <col min="6164" max="6164" width="10.5703125" style="106" bestFit="1" customWidth="1"/>
    <col min="6165" max="6165" width="12" style="106" bestFit="1" customWidth="1"/>
    <col min="6166" max="6166" width="10.85546875" style="106" bestFit="1" customWidth="1"/>
    <col min="6167" max="6167" width="10.5703125" style="106" bestFit="1" customWidth="1"/>
    <col min="6168" max="6168" width="10.140625" style="106" bestFit="1" customWidth="1"/>
    <col min="6169" max="6171" width="11.5703125" style="106" bestFit="1" customWidth="1"/>
    <col min="6172" max="6172" width="3" style="106" customWidth="1"/>
    <col min="6173" max="6176" width="9.140625" style="106"/>
    <col min="6177" max="6178" width="10.28515625" style="106" customWidth="1"/>
    <col min="6179" max="6180" width="10.7109375" style="106" customWidth="1"/>
    <col min="6181" max="6400" width="9.140625" style="106"/>
    <col min="6401" max="6401" width="5.85546875" style="106" customWidth="1"/>
    <col min="6402" max="6402" width="49.5703125" style="106" customWidth="1"/>
    <col min="6403" max="6403" width="10.140625" style="106" customWidth="1"/>
    <col min="6404" max="6405" width="9.85546875" style="106" customWidth="1"/>
    <col min="6406" max="6406" width="11.28515625" style="106" customWidth="1"/>
    <col min="6407" max="6407" width="13.28515625" style="106" customWidth="1"/>
    <col min="6408" max="6408" width="19.140625" style="106" customWidth="1"/>
    <col min="6409" max="6409" width="12.28515625" style="106" customWidth="1"/>
    <col min="6410" max="6412" width="12" style="106" customWidth="1"/>
    <col min="6413" max="6413" width="11.28515625" style="106" customWidth="1"/>
    <col min="6414" max="6414" width="13.5703125" style="106" customWidth="1"/>
    <col min="6415" max="6415" width="12.140625" style="106" customWidth="1"/>
    <col min="6416" max="6417" width="12" style="106" customWidth="1"/>
    <col min="6418" max="6418" width="11.28515625" style="106" bestFit="1" customWidth="1"/>
    <col min="6419" max="6419" width="12" style="106" bestFit="1" customWidth="1"/>
    <col min="6420" max="6420" width="10.5703125" style="106" bestFit="1" customWidth="1"/>
    <col min="6421" max="6421" width="12" style="106" bestFit="1" customWidth="1"/>
    <col min="6422" max="6422" width="10.85546875" style="106" bestFit="1" customWidth="1"/>
    <col min="6423" max="6423" width="10.5703125" style="106" bestFit="1" customWidth="1"/>
    <col min="6424" max="6424" width="10.140625" style="106" bestFit="1" customWidth="1"/>
    <col min="6425" max="6427" width="11.5703125" style="106" bestFit="1" customWidth="1"/>
    <col min="6428" max="6428" width="3" style="106" customWidth="1"/>
    <col min="6429" max="6432" width="9.140625" style="106"/>
    <col min="6433" max="6434" width="10.28515625" style="106" customWidth="1"/>
    <col min="6435" max="6436" width="10.7109375" style="106" customWidth="1"/>
    <col min="6437" max="6656" width="9.140625" style="106"/>
    <col min="6657" max="6657" width="5.85546875" style="106" customWidth="1"/>
    <col min="6658" max="6658" width="49.5703125" style="106" customWidth="1"/>
    <col min="6659" max="6659" width="10.140625" style="106" customWidth="1"/>
    <col min="6660" max="6661" width="9.85546875" style="106" customWidth="1"/>
    <col min="6662" max="6662" width="11.28515625" style="106" customWidth="1"/>
    <col min="6663" max="6663" width="13.28515625" style="106" customWidth="1"/>
    <col min="6664" max="6664" width="19.140625" style="106" customWidth="1"/>
    <col min="6665" max="6665" width="12.28515625" style="106" customWidth="1"/>
    <col min="6666" max="6668" width="12" style="106" customWidth="1"/>
    <col min="6669" max="6669" width="11.28515625" style="106" customWidth="1"/>
    <col min="6670" max="6670" width="13.5703125" style="106" customWidth="1"/>
    <col min="6671" max="6671" width="12.140625" style="106" customWidth="1"/>
    <col min="6672" max="6673" width="12" style="106" customWidth="1"/>
    <col min="6674" max="6674" width="11.28515625" style="106" bestFit="1" customWidth="1"/>
    <col min="6675" max="6675" width="12" style="106" bestFit="1" customWidth="1"/>
    <col min="6676" max="6676" width="10.5703125" style="106" bestFit="1" customWidth="1"/>
    <col min="6677" max="6677" width="12" style="106" bestFit="1" customWidth="1"/>
    <col min="6678" max="6678" width="10.85546875" style="106" bestFit="1" customWidth="1"/>
    <col min="6679" max="6679" width="10.5703125" style="106" bestFit="1" customWidth="1"/>
    <col min="6680" max="6680" width="10.140625" style="106" bestFit="1" customWidth="1"/>
    <col min="6681" max="6683" width="11.5703125" style="106" bestFit="1" customWidth="1"/>
    <col min="6684" max="6684" width="3" style="106" customWidth="1"/>
    <col min="6685" max="6688" width="9.140625" style="106"/>
    <col min="6689" max="6690" width="10.28515625" style="106" customWidth="1"/>
    <col min="6691" max="6692" width="10.7109375" style="106" customWidth="1"/>
    <col min="6693" max="6912" width="9.140625" style="106"/>
    <col min="6913" max="6913" width="5.85546875" style="106" customWidth="1"/>
    <col min="6914" max="6914" width="49.5703125" style="106" customWidth="1"/>
    <col min="6915" max="6915" width="10.140625" style="106" customWidth="1"/>
    <col min="6916" max="6917" width="9.85546875" style="106" customWidth="1"/>
    <col min="6918" max="6918" width="11.28515625" style="106" customWidth="1"/>
    <col min="6919" max="6919" width="13.28515625" style="106" customWidth="1"/>
    <col min="6920" max="6920" width="19.140625" style="106" customWidth="1"/>
    <col min="6921" max="6921" width="12.28515625" style="106" customWidth="1"/>
    <col min="6922" max="6924" width="12" style="106" customWidth="1"/>
    <col min="6925" max="6925" width="11.28515625" style="106" customWidth="1"/>
    <col min="6926" max="6926" width="13.5703125" style="106" customWidth="1"/>
    <col min="6927" max="6927" width="12.140625" style="106" customWidth="1"/>
    <col min="6928" max="6929" width="12" style="106" customWidth="1"/>
    <col min="6930" max="6930" width="11.28515625" style="106" bestFit="1" customWidth="1"/>
    <col min="6931" max="6931" width="12" style="106" bestFit="1" customWidth="1"/>
    <col min="6932" max="6932" width="10.5703125" style="106" bestFit="1" customWidth="1"/>
    <col min="6933" max="6933" width="12" style="106" bestFit="1" customWidth="1"/>
    <col min="6934" max="6934" width="10.85546875" style="106" bestFit="1" customWidth="1"/>
    <col min="6935" max="6935" width="10.5703125" style="106" bestFit="1" customWidth="1"/>
    <col min="6936" max="6936" width="10.140625" style="106" bestFit="1" customWidth="1"/>
    <col min="6937" max="6939" width="11.5703125" style="106" bestFit="1" customWidth="1"/>
    <col min="6940" max="6940" width="3" style="106" customWidth="1"/>
    <col min="6941" max="6944" width="9.140625" style="106"/>
    <col min="6945" max="6946" width="10.28515625" style="106" customWidth="1"/>
    <col min="6947" max="6948" width="10.7109375" style="106" customWidth="1"/>
    <col min="6949" max="7168" width="9.140625" style="106"/>
    <col min="7169" max="7169" width="5.85546875" style="106" customWidth="1"/>
    <col min="7170" max="7170" width="49.5703125" style="106" customWidth="1"/>
    <col min="7171" max="7171" width="10.140625" style="106" customWidth="1"/>
    <col min="7172" max="7173" width="9.85546875" style="106" customWidth="1"/>
    <col min="7174" max="7174" width="11.28515625" style="106" customWidth="1"/>
    <col min="7175" max="7175" width="13.28515625" style="106" customWidth="1"/>
    <col min="7176" max="7176" width="19.140625" style="106" customWidth="1"/>
    <col min="7177" max="7177" width="12.28515625" style="106" customWidth="1"/>
    <col min="7178" max="7180" width="12" style="106" customWidth="1"/>
    <col min="7181" max="7181" width="11.28515625" style="106" customWidth="1"/>
    <col min="7182" max="7182" width="13.5703125" style="106" customWidth="1"/>
    <col min="7183" max="7183" width="12.140625" style="106" customWidth="1"/>
    <col min="7184" max="7185" width="12" style="106" customWidth="1"/>
    <col min="7186" max="7186" width="11.28515625" style="106" bestFit="1" customWidth="1"/>
    <col min="7187" max="7187" width="12" style="106" bestFit="1" customWidth="1"/>
    <col min="7188" max="7188" width="10.5703125" style="106" bestFit="1" customWidth="1"/>
    <col min="7189" max="7189" width="12" style="106" bestFit="1" customWidth="1"/>
    <col min="7190" max="7190" width="10.85546875" style="106" bestFit="1" customWidth="1"/>
    <col min="7191" max="7191" width="10.5703125" style="106" bestFit="1" customWidth="1"/>
    <col min="7192" max="7192" width="10.140625" style="106" bestFit="1" customWidth="1"/>
    <col min="7193" max="7195" width="11.5703125" style="106" bestFit="1" customWidth="1"/>
    <col min="7196" max="7196" width="3" style="106" customWidth="1"/>
    <col min="7197" max="7200" width="9.140625" style="106"/>
    <col min="7201" max="7202" width="10.28515625" style="106" customWidth="1"/>
    <col min="7203" max="7204" width="10.7109375" style="106" customWidth="1"/>
    <col min="7205" max="7424" width="9.140625" style="106"/>
    <col min="7425" max="7425" width="5.85546875" style="106" customWidth="1"/>
    <col min="7426" max="7426" width="49.5703125" style="106" customWidth="1"/>
    <col min="7427" max="7427" width="10.140625" style="106" customWidth="1"/>
    <col min="7428" max="7429" width="9.85546875" style="106" customWidth="1"/>
    <col min="7430" max="7430" width="11.28515625" style="106" customWidth="1"/>
    <col min="7431" max="7431" width="13.28515625" style="106" customWidth="1"/>
    <col min="7432" max="7432" width="19.140625" style="106" customWidth="1"/>
    <col min="7433" max="7433" width="12.28515625" style="106" customWidth="1"/>
    <col min="7434" max="7436" width="12" style="106" customWidth="1"/>
    <col min="7437" max="7437" width="11.28515625" style="106" customWidth="1"/>
    <col min="7438" max="7438" width="13.5703125" style="106" customWidth="1"/>
    <col min="7439" max="7439" width="12.140625" style="106" customWidth="1"/>
    <col min="7440" max="7441" width="12" style="106" customWidth="1"/>
    <col min="7442" max="7442" width="11.28515625" style="106" bestFit="1" customWidth="1"/>
    <col min="7443" max="7443" width="12" style="106" bestFit="1" customWidth="1"/>
    <col min="7444" max="7444" width="10.5703125" style="106" bestFit="1" customWidth="1"/>
    <col min="7445" max="7445" width="12" style="106" bestFit="1" customWidth="1"/>
    <col min="7446" max="7446" width="10.85546875" style="106" bestFit="1" customWidth="1"/>
    <col min="7447" max="7447" width="10.5703125" style="106" bestFit="1" customWidth="1"/>
    <col min="7448" max="7448" width="10.140625" style="106" bestFit="1" customWidth="1"/>
    <col min="7449" max="7451" width="11.5703125" style="106" bestFit="1" customWidth="1"/>
    <col min="7452" max="7452" width="3" style="106" customWidth="1"/>
    <col min="7453" max="7456" width="9.140625" style="106"/>
    <col min="7457" max="7458" width="10.28515625" style="106" customWidth="1"/>
    <col min="7459" max="7460" width="10.7109375" style="106" customWidth="1"/>
    <col min="7461" max="7680" width="9.140625" style="106"/>
    <col min="7681" max="7681" width="5.85546875" style="106" customWidth="1"/>
    <col min="7682" max="7682" width="49.5703125" style="106" customWidth="1"/>
    <col min="7683" max="7683" width="10.140625" style="106" customWidth="1"/>
    <col min="7684" max="7685" width="9.85546875" style="106" customWidth="1"/>
    <col min="7686" max="7686" width="11.28515625" style="106" customWidth="1"/>
    <col min="7687" max="7687" width="13.28515625" style="106" customWidth="1"/>
    <col min="7688" max="7688" width="19.140625" style="106" customWidth="1"/>
    <col min="7689" max="7689" width="12.28515625" style="106" customWidth="1"/>
    <col min="7690" max="7692" width="12" style="106" customWidth="1"/>
    <col min="7693" max="7693" width="11.28515625" style="106" customWidth="1"/>
    <col min="7694" max="7694" width="13.5703125" style="106" customWidth="1"/>
    <col min="7695" max="7695" width="12.140625" style="106" customWidth="1"/>
    <col min="7696" max="7697" width="12" style="106" customWidth="1"/>
    <col min="7698" max="7698" width="11.28515625" style="106" bestFit="1" customWidth="1"/>
    <col min="7699" max="7699" width="12" style="106" bestFit="1" customWidth="1"/>
    <col min="7700" max="7700" width="10.5703125" style="106" bestFit="1" customWidth="1"/>
    <col min="7701" max="7701" width="12" style="106" bestFit="1" customWidth="1"/>
    <col min="7702" max="7702" width="10.85546875" style="106" bestFit="1" customWidth="1"/>
    <col min="7703" max="7703" width="10.5703125" style="106" bestFit="1" customWidth="1"/>
    <col min="7704" max="7704" width="10.140625" style="106" bestFit="1" customWidth="1"/>
    <col min="7705" max="7707" width="11.5703125" style="106" bestFit="1" customWidth="1"/>
    <col min="7708" max="7708" width="3" style="106" customWidth="1"/>
    <col min="7709" max="7712" width="9.140625" style="106"/>
    <col min="7713" max="7714" width="10.28515625" style="106" customWidth="1"/>
    <col min="7715" max="7716" width="10.7109375" style="106" customWidth="1"/>
    <col min="7717" max="7936" width="9.140625" style="106"/>
    <col min="7937" max="7937" width="5.85546875" style="106" customWidth="1"/>
    <col min="7938" max="7938" width="49.5703125" style="106" customWidth="1"/>
    <col min="7939" max="7939" width="10.140625" style="106" customWidth="1"/>
    <col min="7940" max="7941" width="9.85546875" style="106" customWidth="1"/>
    <col min="7942" max="7942" width="11.28515625" style="106" customWidth="1"/>
    <col min="7943" max="7943" width="13.28515625" style="106" customWidth="1"/>
    <col min="7944" max="7944" width="19.140625" style="106" customWidth="1"/>
    <col min="7945" max="7945" width="12.28515625" style="106" customWidth="1"/>
    <col min="7946" max="7948" width="12" style="106" customWidth="1"/>
    <col min="7949" max="7949" width="11.28515625" style="106" customWidth="1"/>
    <col min="7950" max="7950" width="13.5703125" style="106" customWidth="1"/>
    <col min="7951" max="7951" width="12.140625" style="106" customWidth="1"/>
    <col min="7952" max="7953" width="12" style="106" customWidth="1"/>
    <col min="7954" max="7954" width="11.28515625" style="106" bestFit="1" customWidth="1"/>
    <col min="7955" max="7955" width="12" style="106" bestFit="1" customWidth="1"/>
    <col min="7956" max="7956" width="10.5703125" style="106" bestFit="1" customWidth="1"/>
    <col min="7957" max="7957" width="12" style="106" bestFit="1" customWidth="1"/>
    <col min="7958" max="7958" width="10.85546875" style="106" bestFit="1" customWidth="1"/>
    <col min="7959" max="7959" width="10.5703125" style="106" bestFit="1" customWidth="1"/>
    <col min="7960" max="7960" width="10.140625" style="106" bestFit="1" customWidth="1"/>
    <col min="7961" max="7963" width="11.5703125" style="106" bestFit="1" customWidth="1"/>
    <col min="7964" max="7964" width="3" style="106" customWidth="1"/>
    <col min="7965" max="7968" width="9.140625" style="106"/>
    <col min="7969" max="7970" width="10.28515625" style="106" customWidth="1"/>
    <col min="7971" max="7972" width="10.7109375" style="106" customWidth="1"/>
    <col min="7973" max="8192" width="9.140625" style="106"/>
    <col min="8193" max="8193" width="5.85546875" style="106" customWidth="1"/>
    <col min="8194" max="8194" width="49.5703125" style="106" customWidth="1"/>
    <col min="8195" max="8195" width="10.140625" style="106" customWidth="1"/>
    <col min="8196" max="8197" width="9.85546875" style="106" customWidth="1"/>
    <col min="8198" max="8198" width="11.28515625" style="106" customWidth="1"/>
    <col min="8199" max="8199" width="13.28515625" style="106" customWidth="1"/>
    <col min="8200" max="8200" width="19.140625" style="106" customWidth="1"/>
    <col min="8201" max="8201" width="12.28515625" style="106" customWidth="1"/>
    <col min="8202" max="8204" width="12" style="106" customWidth="1"/>
    <col min="8205" max="8205" width="11.28515625" style="106" customWidth="1"/>
    <col min="8206" max="8206" width="13.5703125" style="106" customWidth="1"/>
    <col min="8207" max="8207" width="12.140625" style="106" customWidth="1"/>
    <col min="8208" max="8209" width="12" style="106" customWidth="1"/>
    <col min="8210" max="8210" width="11.28515625" style="106" bestFit="1" customWidth="1"/>
    <col min="8211" max="8211" width="12" style="106" bestFit="1" customWidth="1"/>
    <col min="8212" max="8212" width="10.5703125" style="106" bestFit="1" customWidth="1"/>
    <col min="8213" max="8213" width="12" style="106" bestFit="1" customWidth="1"/>
    <col min="8214" max="8214" width="10.85546875" style="106" bestFit="1" customWidth="1"/>
    <col min="8215" max="8215" width="10.5703125" style="106" bestFit="1" customWidth="1"/>
    <col min="8216" max="8216" width="10.140625" style="106" bestFit="1" customWidth="1"/>
    <col min="8217" max="8219" width="11.5703125" style="106" bestFit="1" customWidth="1"/>
    <col min="8220" max="8220" width="3" style="106" customWidth="1"/>
    <col min="8221" max="8224" width="9.140625" style="106"/>
    <col min="8225" max="8226" width="10.28515625" style="106" customWidth="1"/>
    <col min="8227" max="8228" width="10.7109375" style="106" customWidth="1"/>
    <col min="8229" max="8448" width="9.140625" style="106"/>
    <col min="8449" max="8449" width="5.85546875" style="106" customWidth="1"/>
    <col min="8450" max="8450" width="49.5703125" style="106" customWidth="1"/>
    <col min="8451" max="8451" width="10.140625" style="106" customWidth="1"/>
    <col min="8452" max="8453" width="9.85546875" style="106" customWidth="1"/>
    <col min="8454" max="8454" width="11.28515625" style="106" customWidth="1"/>
    <col min="8455" max="8455" width="13.28515625" style="106" customWidth="1"/>
    <col min="8456" max="8456" width="19.140625" style="106" customWidth="1"/>
    <col min="8457" max="8457" width="12.28515625" style="106" customWidth="1"/>
    <col min="8458" max="8460" width="12" style="106" customWidth="1"/>
    <col min="8461" max="8461" width="11.28515625" style="106" customWidth="1"/>
    <col min="8462" max="8462" width="13.5703125" style="106" customWidth="1"/>
    <col min="8463" max="8463" width="12.140625" style="106" customWidth="1"/>
    <col min="8464" max="8465" width="12" style="106" customWidth="1"/>
    <col min="8466" max="8466" width="11.28515625" style="106" bestFit="1" customWidth="1"/>
    <col min="8467" max="8467" width="12" style="106" bestFit="1" customWidth="1"/>
    <col min="8468" max="8468" width="10.5703125" style="106" bestFit="1" customWidth="1"/>
    <col min="8469" max="8469" width="12" style="106" bestFit="1" customWidth="1"/>
    <col min="8470" max="8470" width="10.85546875" style="106" bestFit="1" customWidth="1"/>
    <col min="8471" max="8471" width="10.5703125" style="106" bestFit="1" customWidth="1"/>
    <col min="8472" max="8472" width="10.140625" style="106" bestFit="1" customWidth="1"/>
    <col min="8473" max="8475" width="11.5703125" style="106" bestFit="1" customWidth="1"/>
    <col min="8476" max="8476" width="3" style="106" customWidth="1"/>
    <col min="8477" max="8480" width="9.140625" style="106"/>
    <col min="8481" max="8482" width="10.28515625" style="106" customWidth="1"/>
    <col min="8483" max="8484" width="10.7109375" style="106" customWidth="1"/>
    <col min="8485" max="8704" width="9.140625" style="106"/>
    <col min="8705" max="8705" width="5.85546875" style="106" customWidth="1"/>
    <col min="8706" max="8706" width="49.5703125" style="106" customWidth="1"/>
    <col min="8707" max="8707" width="10.140625" style="106" customWidth="1"/>
    <col min="8708" max="8709" width="9.85546875" style="106" customWidth="1"/>
    <col min="8710" max="8710" width="11.28515625" style="106" customWidth="1"/>
    <col min="8711" max="8711" width="13.28515625" style="106" customWidth="1"/>
    <col min="8712" max="8712" width="19.140625" style="106" customWidth="1"/>
    <col min="8713" max="8713" width="12.28515625" style="106" customWidth="1"/>
    <col min="8714" max="8716" width="12" style="106" customWidth="1"/>
    <col min="8717" max="8717" width="11.28515625" style="106" customWidth="1"/>
    <col min="8718" max="8718" width="13.5703125" style="106" customWidth="1"/>
    <col min="8719" max="8719" width="12.140625" style="106" customWidth="1"/>
    <col min="8720" max="8721" width="12" style="106" customWidth="1"/>
    <col min="8722" max="8722" width="11.28515625" style="106" bestFit="1" customWidth="1"/>
    <col min="8723" max="8723" width="12" style="106" bestFit="1" customWidth="1"/>
    <col min="8724" max="8724" width="10.5703125" style="106" bestFit="1" customWidth="1"/>
    <col min="8725" max="8725" width="12" style="106" bestFit="1" customWidth="1"/>
    <col min="8726" max="8726" width="10.85546875" style="106" bestFit="1" customWidth="1"/>
    <col min="8727" max="8727" width="10.5703125" style="106" bestFit="1" customWidth="1"/>
    <col min="8728" max="8728" width="10.140625" style="106" bestFit="1" customWidth="1"/>
    <col min="8729" max="8731" width="11.5703125" style="106" bestFit="1" customWidth="1"/>
    <col min="8732" max="8732" width="3" style="106" customWidth="1"/>
    <col min="8733" max="8736" width="9.140625" style="106"/>
    <col min="8737" max="8738" width="10.28515625" style="106" customWidth="1"/>
    <col min="8739" max="8740" width="10.7109375" style="106" customWidth="1"/>
    <col min="8741" max="8960" width="9.140625" style="106"/>
    <col min="8961" max="8961" width="5.85546875" style="106" customWidth="1"/>
    <col min="8962" max="8962" width="49.5703125" style="106" customWidth="1"/>
    <col min="8963" max="8963" width="10.140625" style="106" customWidth="1"/>
    <col min="8964" max="8965" width="9.85546875" style="106" customWidth="1"/>
    <col min="8966" max="8966" width="11.28515625" style="106" customWidth="1"/>
    <col min="8967" max="8967" width="13.28515625" style="106" customWidth="1"/>
    <col min="8968" max="8968" width="19.140625" style="106" customWidth="1"/>
    <col min="8969" max="8969" width="12.28515625" style="106" customWidth="1"/>
    <col min="8970" max="8972" width="12" style="106" customWidth="1"/>
    <col min="8973" max="8973" width="11.28515625" style="106" customWidth="1"/>
    <col min="8974" max="8974" width="13.5703125" style="106" customWidth="1"/>
    <col min="8975" max="8975" width="12.140625" style="106" customWidth="1"/>
    <col min="8976" max="8977" width="12" style="106" customWidth="1"/>
    <col min="8978" max="8978" width="11.28515625" style="106" bestFit="1" customWidth="1"/>
    <col min="8979" max="8979" width="12" style="106" bestFit="1" customWidth="1"/>
    <col min="8980" max="8980" width="10.5703125" style="106" bestFit="1" customWidth="1"/>
    <col min="8981" max="8981" width="12" style="106" bestFit="1" customWidth="1"/>
    <col min="8982" max="8982" width="10.85546875" style="106" bestFit="1" customWidth="1"/>
    <col min="8983" max="8983" width="10.5703125" style="106" bestFit="1" customWidth="1"/>
    <col min="8984" max="8984" width="10.140625" style="106" bestFit="1" customWidth="1"/>
    <col min="8985" max="8987" width="11.5703125" style="106" bestFit="1" customWidth="1"/>
    <col min="8988" max="8988" width="3" style="106" customWidth="1"/>
    <col min="8989" max="8992" width="9.140625" style="106"/>
    <col min="8993" max="8994" width="10.28515625" style="106" customWidth="1"/>
    <col min="8995" max="8996" width="10.7109375" style="106" customWidth="1"/>
    <col min="8997" max="9216" width="9.140625" style="106"/>
    <col min="9217" max="9217" width="5.85546875" style="106" customWidth="1"/>
    <col min="9218" max="9218" width="49.5703125" style="106" customWidth="1"/>
    <col min="9219" max="9219" width="10.140625" style="106" customWidth="1"/>
    <col min="9220" max="9221" width="9.85546875" style="106" customWidth="1"/>
    <col min="9222" max="9222" width="11.28515625" style="106" customWidth="1"/>
    <col min="9223" max="9223" width="13.28515625" style="106" customWidth="1"/>
    <col min="9224" max="9224" width="19.140625" style="106" customWidth="1"/>
    <col min="9225" max="9225" width="12.28515625" style="106" customWidth="1"/>
    <col min="9226" max="9228" width="12" style="106" customWidth="1"/>
    <col min="9229" max="9229" width="11.28515625" style="106" customWidth="1"/>
    <col min="9230" max="9230" width="13.5703125" style="106" customWidth="1"/>
    <col min="9231" max="9231" width="12.140625" style="106" customWidth="1"/>
    <col min="9232" max="9233" width="12" style="106" customWidth="1"/>
    <col min="9234" max="9234" width="11.28515625" style="106" bestFit="1" customWidth="1"/>
    <col min="9235" max="9235" width="12" style="106" bestFit="1" customWidth="1"/>
    <col min="9236" max="9236" width="10.5703125" style="106" bestFit="1" customWidth="1"/>
    <col min="9237" max="9237" width="12" style="106" bestFit="1" customWidth="1"/>
    <col min="9238" max="9238" width="10.85546875" style="106" bestFit="1" customWidth="1"/>
    <col min="9239" max="9239" width="10.5703125" style="106" bestFit="1" customWidth="1"/>
    <col min="9240" max="9240" width="10.140625" style="106" bestFit="1" customWidth="1"/>
    <col min="9241" max="9243" width="11.5703125" style="106" bestFit="1" customWidth="1"/>
    <col min="9244" max="9244" width="3" style="106" customWidth="1"/>
    <col min="9245" max="9248" width="9.140625" style="106"/>
    <col min="9249" max="9250" width="10.28515625" style="106" customWidth="1"/>
    <col min="9251" max="9252" width="10.7109375" style="106" customWidth="1"/>
    <col min="9253" max="9472" width="9.140625" style="106"/>
    <col min="9473" max="9473" width="5.85546875" style="106" customWidth="1"/>
    <col min="9474" max="9474" width="49.5703125" style="106" customWidth="1"/>
    <col min="9475" max="9475" width="10.140625" style="106" customWidth="1"/>
    <col min="9476" max="9477" width="9.85546875" style="106" customWidth="1"/>
    <col min="9478" max="9478" width="11.28515625" style="106" customWidth="1"/>
    <col min="9479" max="9479" width="13.28515625" style="106" customWidth="1"/>
    <col min="9480" max="9480" width="19.140625" style="106" customWidth="1"/>
    <col min="9481" max="9481" width="12.28515625" style="106" customWidth="1"/>
    <col min="9482" max="9484" width="12" style="106" customWidth="1"/>
    <col min="9485" max="9485" width="11.28515625" style="106" customWidth="1"/>
    <col min="9486" max="9486" width="13.5703125" style="106" customWidth="1"/>
    <col min="9487" max="9487" width="12.140625" style="106" customWidth="1"/>
    <col min="9488" max="9489" width="12" style="106" customWidth="1"/>
    <col min="9490" max="9490" width="11.28515625" style="106" bestFit="1" customWidth="1"/>
    <col min="9491" max="9491" width="12" style="106" bestFit="1" customWidth="1"/>
    <col min="9492" max="9492" width="10.5703125" style="106" bestFit="1" customWidth="1"/>
    <col min="9493" max="9493" width="12" style="106" bestFit="1" customWidth="1"/>
    <col min="9494" max="9494" width="10.85546875" style="106" bestFit="1" customWidth="1"/>
    <col min="9495" max="9495" width="10.5703125" style="106" bestFit="1" customWidth="1"/>
    <col min="9496" max="9496" width="10.140625" style="106" bestFit="1" customWidth="1"/>
    <col min="9497" max="9499" width="11.5703125" style="106" bestFit="1" customWidth="1"/>
    <col min="9500" max="9500" width="3" style="106" customWidth="1"/>
    <col min="9501" max="9504" width="9.140625" style="106"/>
    <col min="9505" max="9506" width="10.28515625" style="106" customWidth="1"/>
    <col min="9507" max="9508" width="10.7109375" style="106" customWidth="1"/>
    <col min="9509" max="9728" width="9.140625" style="106"/>
    <col min="9729" max="9729" width="5.85546875" style="106" customWidth="1"/>
    <col min="9730" max="9730" width="49.5703125" style="106" customWidth="1"/>
    <col min="9731" max="9731" width="10.140625" style="106" customWidth="1"/>
    <col min="9732" max="9733" width="9.85546875" style="106" customWidth="1"/>
    <col min="9734" max="9734" width="11.28515625" style="106" customWidth="1"/>
    <col min="9735" max="9735" width="13.28515625" style="106" customWidth="1"/>
    <col min="9736" max="9736" width="19.140625" style="106" customWidth="1"/>
    <col min="9737" max="9737" width="12.28515625" style="106" customWidth="1"/>
    <col min="9738" max="9740" width="12" style="106" customWidth="1"/>
    <col min="9741" max="9741" width="11.28515625" style="106" customWidth="1"/>
    <col min="9742" max="9742" width="13.5703125" style="106" customWidth="1"/>
    <col min="9743" max="9743" width="12.140625" style="106" customWidth="1"/>
    <col min="9744" max="9745" width="12" style="106" customWidth="1"/>
    <col min="9746" max="9746" width="11.28515625" style="106" bestFit="1" customWidth="1"/>
    <col min="9747" max="9747" width="12" style="106" bestFit="1" customWidth="1"/>
    <col min="9748" max="9748" width="10.5703125" style="106" bestFit="1" customWidth="1"/>
    <col min="9749" max="9749" width="12" style="106" bestFit="1" customWidth="1"/>
    <col min="9750" max="9750" width="10.85546875" style="106" bestFit="1" customWidth="1"/>
    <col min="9751" max="9751" width="10.5703125" style="106" bestFit="1" customWidth="1"/>
    <col min="9752" max="9752" width="10.140625" style="106" bestFit="1" customWidth="1"/>
    <col min="9753" max="9755" width="11.5703125" style="106" bestFit="1" customWidth="1"/>
    <col min="9756" max="9756" width="3" style="106" customWidth="1"/>
    <col min="9757" max="9760" width="9.140625" style="106"/>
    <col min="9761" max="9762" width="10.28515625" style="106" customWidth="1"/>
    <col min="9763" max="9764" width="10.7109375" style="106" customWidth="1"/>
    <col min="9765" max="9984" width="9.140625" style="106"/>
    <col min="9985" max="9985" width="5.85546875" style="106" customWidth="1"/>
    <col min="9986" max="9986" width="49.5703125" style="106" customWidth="1"/>
    <col min="9987" max="9987" width="10.140625" style="106" customWidth="1"/>
    <col min="9988" max="9989" width="9.85546875" style="106" customWidth="1"/>
    <col min="9990" max="9990" width="11.28515625" style="106" customWidth="1"/>
    <col min="9991" max="9991" width="13.28515625" style="106" customWidth="1"/>
    <col min="9992" max="9992" width="19.140625" style="106" customWidth="1"/>
    <col min="9993" max="9993" width="12.28515625" style="106" customWidth="1"/>
    <col min="9994" max="9996" width="12" style="106" customWidth="1"/>
    <col min="9997" max="9997" width="11.28515625" style="106" customWidth="1"/>
    <col min="9998" max="9998" width="13.5703125" style="106" customWidth="1"/>
    <col min="9999" max="9999" width="12.140625" style="106" customWidth="1"/>
    <col min="10000" max="10001" width="12" style="106" customWidth="1"/>
    <col min="10002" max="10002" width="11.28515625" style="106" bestFit="1" customWidth="1"/>
    <col min="10003" max="10003" width="12" style="106" bestFit="1" customWidth="1"/>
    <col min="10004" max="10004" width="10.5703125" style="106" bestFit="1" customWidth="1"/>
    <col min="10005" max="10005" width="12" style="106" bestFit="1" customWidth="1"/>
    <col min="10006" max="10006" width="10.85546875" style="106" bestFit="1" customWidth="1"/>
    <col min="10007" max="10007" width="10.5703125" style="106" bestFit="1" customWidth="1"/>
    <col min="10008" max="10008" width="10.140625" style="106" bestFit="1" customWidth="1"/>
    <col min="10009" max="10011" width="11.5703125" style="106" bestFit="1" customWidth="1"/>
    <col min="10012" max="10012" width="3" style="106" customWidth="1"/>
    <col min="10013" max="10016" width="9.140625" style="106"/>
    <col min="10017" max="10018" width="10.28515625" style="106" customWidth="1"/>
    <col min="10019" max="10020" width="10.7109375" style="106" customWidth="1"/>
    <col min="10021" max="10240" width="9.140625" style="106"/>
    <col min="10241" max="10241" width="5.85546875" style="106" customWidth="1"/>
    <col min="10242" max="10242" width="49.5703125" style="106" customWidth="1"/>
    <col min="10243" max="10243" width="10.140625" style="106" customWidth="1"/>
    <col min="10244" max="10245" width="9.85546875" style="106" customWidth="1"/>
    <col min="10246" max="10246" width="11.28515625" style="106" customWidth="1"/>
    <col min="10247" max="10247" width="13.28515625" style="106" customWidth="1"/>
    <col min="10248" max="10248" width="19.140625" style="106" customWidth="1"/>
    <col min="10249" max="10249" width="12.28515625" style="106" customWidth="1"/>
    <col min="10250" max="10252" width="12" style="106" customWidth="1"/>
    <col min="10253" max="10253" width="11.28515625" style="106" customWidth="1"/>
    <col min="10254" max="10254" width="13.5703125" style="106" customWidth="1"/>
    <col min="10255" max="10255" width="12.140625" style="106" customWidth="1"/>
    <col min="10256" max="10257" width="12" style="106" customWidth="1"/>
    <col min="10258" max="10258" width="11.28515625" style="106" bestFit="1" customWidth="1"/>
    <col min="10259" max="10259" width="12" style="106" bestFit="1" customWidth="1"/>
    <col min="10260" max="10260" width="10.5703125" style="106" bestFit="1" customWidth="1"/>
    <col min="10261" max="10261" width="12" style="106" bestFit="1" customWidth="1"/>
    <col min="10262" max="10262" width="10.85546875" style="106" bestFit="1" customWidth="1"/>
    <col min="10263" max="10263" width="10.5703125" style="106" bestFit="1" customWidth="1"/>
    <col min="10264" max="10264" width="10.140625" style="106" bestFit="1" customWidth="1"/>
    <col min="10265" max="10267" width="11.5703125" style="106" bestFit="1" customWidth="1"/>
    <col min="10268" max="10268" width="3" style="106" customWidth="1"/>
    <col min="10269" max="10272" width="9.140625" style="106"/>
    <col min="10273" max="10274" width="10.28515625" style="106" customWidth="1"/>
    <col min="10275" max="10276" width="10.7109375" style="106" customWidth="1"/>
    <col min="10277" max="10496" width="9.140625" style="106"/>
    <col min="10497" max="10497" width="5.85546875" style="106" customWidth="1"/>
    <col min="10498" max="10498" width="49.5703125" style="106" customWidth="1"/>
    <col min="10499" max="10499" width="10.140625" style="106" customWidth="1"/>
    <col min="10500" max="10501" width="9.85546875" style="106" customWidth="1"/>
    <col min="10502" max="10502" width="11.28515625" style="106" customWidth="1"/>
    <col min="10503" max="10503" width="13.28515625" style="106" customWidth="1"/>
    <col min="10504" max="10504" width="19.140625" style="106" customWidth="1"/>
    <col min="10505" max="10505" width="12.28515625" style="106" customWidth="1"/>
    <col min="10506" max="10508" width="12" style="106" customWidth="1"/>
    <col min="10509" max="10509" width="11.28515625" style="106" customWidth="1"/>
    <col min="10510" max="10510" width="13.5703125" style="106" customWidth="1"/>
    <col min="10511" max="10511" width="12.140625" style="106" customWidth="1"/>
    <col min="10512" max="10513" width="12" style="106" customWidth="1"/>
    <col min="10514" max="10514" width="11.28515625" style="106" bestFit="1" customWidth="1"/>
    <col min="10515" max="10515" width="12" style="106" bestFit="1" customWidth="1"/>
    <col min="10516" max="10516" width="10.5703125" style="106" bestFit="1" customWidth="1"/>
    <col min="10517" max="10517" width="12" style="106" bestFit="1" customWidth="1"/>
    <col min="10518" max="10518" width="10.85546875" style="106" bestFit="1" customWidth="1"/>
    <col min="10519" max="10519" width="10.5703125" style="106" bestFit="1" customWidth="1"/>
    <col min="10520" max="10520" width="10.140625" style="106" bestFit="1" customWidth="1"/>
    <col min="10521" max="10523" width="11.5703125" style="106" bestFit="1" customWidth="1"/>
    <col min="10524" max="10524" width="3" style="106" customWidth="1"/>
    <col min="10525" max="10528" width="9.140625" style="106"/>
    <col min="10529" max="10530" width="10.28515625" style="106" customWidth="1"/>
    <col min="10531" max="10532" width="10.7109375" style="106" customWidth="1"/>
    <col min="10533" max="10752" width="9.140625" style="106"/>
    <col min="10753" max="10753" width="5.85546875" style="106" customWidth="1"/>
    <col min="10754" max="10754" width="49.5703125" style="106" customWidth="1"/>
    <col min="10755" max="10755" width="10.140625" style="106" customWidth="1"/>
    <col min="10756" max="10757" width="9.85546875" style="106" customWidth="1"/>
    <col min="10758" max="10758" width="11.28515625" style="106" customWidth="1"/>
    <col min="10759" max="10759" width="13.28515625" style="106" customWidth="1"/>
    <col min="10760" max="10760" width="19.140625" style="106" customWidth="1"/>
    <col min="10761" max="10761" width="12.28515625" style="106" customWidth="1"/>
    <col min="10762" max="10764" width="12" style="106" customWidth="1"/>
    <col min="10765" max="10765" width="11.28515625" style="106" customWidth="1"/>
    <col min="10766" max="10766" width="13.5703125" style="106" customWidth="1"/>
    <col min="10767" max="10767" width="12.140625" style="106" customWidth="1"/>
    <col min="10768" max="10769" width="12" style="106" customWidth="1"/>
    <col min="10770" max="10770" width="11.28515625" style="106" bestFit="1" customWidth="1"/>
    <col min="10771" max="10771" width="12" style="106" bestFit="1" customWidth="1"/>
    <col min="10772" max="10772" width="10.5703125" style="106" bestFit="1" customWidth="1"/>
    <col min="10773" max="10773" width="12" style="106" bestFit="1" customWidth="1"/>
    <col min="10774" max="10774" width="10.85546875" style="106" bestFit="1" customWidth="1"/>
    <col min="10775" max="10775" width="10.5703125" style="106" bestFit="1" customWidth="1"/>
    <col min="10776" max="10776" width="10.140625" style="106" bestFit="1" customWidth="1"/>
    <col min="10777" max="10779" width="11.5703125" style="106" bestFit="1" customWidth="1"/>
    <col min="10780" max="10780" width="3" style="106" customWidth="1"/>
    <col min="10781" max="10784" width="9.140625" style="106"/>
    <col min="10785" max="10786" width="10.28515625" style="106" customWidth="1"/>
    <col min="10787" max="10788" width="10.7109375" style="106" customWidth="1"/>
    <col min="10789" max="11008" width="9.140625" style="106"/>
    <col min="11009" max="11009" width="5.85546875" style="106" customWidth="1"/>
    <col min="11010" max="11010" width="49.5703125" style="106" customWidth="1"/>
    <col min="11011" max="11011" width="10.140625" style="106" customWidth="1"/>
    <col min="11012" max="11013" width="9.85546875" style="106" customWidth="1"/>
    <col min="11014" max="11014" width="11.28515625" style="106" customWidth="1"/>
    <col min="11015" max="11015" width="13.28515625" style="106" customWidth="1"/>
    <col min="11016" max="11016" width="19.140625" style="106" customWidth="1"/>
    <col min="11017" max="11017" width="12.28515625" style="106" customWidth="1"/>
    <col min="11018" max="11020" width="12" style="106" customWidth="1"/>
    <col min="11021" max="11021" width="11.28515625" style="106" customWidth="1"/>
    <col min="11022" max="11022" width="13.5703125" style="106" customWidth="1"/>
    <col min="11023" max="11023" width="12.140625" style="106" customWidth="1"/>
    <col min="11024" max="11025" width="12" style="106" customWidth="1"/>
    <col min="11026" max="11026" width="11.28515625" style="106" bestFit="1" customWidth="1"/>
    <col min="11027" max="11027" width="12" style="106" bestFit="1" customWidth="1"/>
    <col min="11028" max="11028" width="10.5703125" style="106" bestFit="1" customWidth="1"/>
    <col min="11029" max="11029" width="12" style="106" bestFit="1" customWidth="1"/>
    <col min="11030" max="11030" width="10.85546875" style="106" bestFit="1" customWidth="1"/>
    <col min="11031" max="11031" width="10.5703125" style="106" bestFit="1" customWidth="1"/>
    <col min="11032" max="11032" width="10.140625" style="106" bestFit="1" customWidth="1"/>
    <col min="11033" max="11035" width="11.5703125" style="106" bestFit="1" customWidth="1"/>
    <col min="11036" max="11036" width="3" style="106" customWidth="1"/>
    <col min="11037" max="11040" width="9.140625" style="106"/>
    <col min="11041" max="11042" width="10.28515625" style="106" customWidth="1"/>
    <col min="11043" max="11044" width="10.7109375" style="106" customWidth="1"/>
    <col min="11045" max="11264" width="9.140625" style="106"/>
    <col min="11265" max="11265" width="5.85546875" style="106" customWidth="1"/>
    <col min="11266" max="11266" width="49.5703125" style="106" customWidth="1"/>
    <col min="11267" max="11267" width="10.140625" style="106" customWidth="1"/>
    <col min="11268" max="11269" width="9.85546875" style="106" customWidth="1"/>
    <col min="11270" max="11270" width="11.28515625" style="106" customWidth="1"/>
    <col min="11271" max="11271" width="13.28515625" style="106" customWidth="1"/>
    <col min="11272" max="11272" width="19.140625" style="106" customWidth="1"/>
    <col min="11273" max="11273" width="12.28515625" style="106" customWidth="1"/>
    <col min="11274" max="11276" width="12" style="106" customWidth="1"/>
    <col min="11277" max="11277" width="11.28515625" style="106" customWidth="1"/>
    <col min="11278" max="11278" width="13.5703125" style="106" customWidth="1"/>
    <col min="11279" max="11279" width="12.140625" style="106" customWidth="1"/>
    <col min="11280" max="11281" width="12" style="106" customWidth="1"/>
    <col min="11282" max="11282" width="11.28515625" style="106" bestFit="1" customWidth="1"/>
    <col min="11283" max="11283" width="12" style="106" bestFit="1" customWidth="1"/>
    <col min="11284" max="11284" width="10.5703125" style="106" bestFit="1" customWidth="1"/>
    <col min="11285" max="11285" width="12" style="106" bestFit="1" customWidth="1"/>
    <col min="11286" max="11286" width="10.85546875" style="106" bestFit="1" customWidth="1"/>
    <col min="11287" max="11287" width="10.5703125" style="106" bestFit="1" customWidth="1"/>
    <col min="11288" max="11288" width="10.140625" style="106" bestFit="1" customWidth="1"/>
    <col min="11289" max="11291" width="11.5703125" style="106" bestFit="1" customWidth="1"/>
    <col min="11292" max="11292" width="3" style="106" customWidth="1"/>
    <col min="11293" max="11296" width="9.140625" style="106"/>
    <col min="11297" max="11298" width="10.28515625" style="106" customWidth="1"/>
    <col min="11299" max="11300" width="10.7109375" style="106" customWidth="1"/>
    <col min="11301" max="11520" width="9.140625" style="106"/>
    <col min="11521" max="11521" width="5.85546875" style="106" customWidth="1"/>
    <col min="11522" max="11522" width="49.5703125" style="106" customWidth="1"/>
    <col min="11523" max="11523" width="10.140625" style="106" customWidth="1"/>
    <col min="11524" max="11525" width="9.85546875" style="106" customWidth="1"/>
    <col min="11526" max="11526" width="11.28515625" style="106" customWidth="1"/>
    <col min="11527" max="11527" width="13.28515625" style="106" customWidth="1"/>
    <col min="11528" max="11528" width="19.140625" style="106" customWidth="1"/>
    <col min="11529" max="11529" width="12.28515625" style="106" customWidth="1"/>
    <col min="11530" max="11532" width="12" style="106" customWidth="1"/>
    <col min="11533" max="11533" width="11.28515625" style="106" customWidth="1"/>
    <col min="11534" max="11534" width="13.5703125" style="106" customWidth="1"/>
    <col min="11535" max="11535" width="12.140625" style="106" customWidth="1"/>
    <col min="11536" max="11537" width="12" style="106" customWidth="1"/>
    <col min="11538" max="11538" width="11.28515625" style="106" bestFit="1" customWidth="1"/>
    <col min="11539" max="11539" width="12" style="106" bestFit="1" customWidth="1"/>
    <col min="11540" max="11540" width="10.5703125" style="106" bestFit="1" customWidth="1"/>
    <col min="11541" max="11541" width="12" style="106" bestFit="1" customWidth="1"/>
    <col min="11542" max="11542" width="10.85546875" style="106" bestFit="1" customWidth="1"/>
    <col min="11543" max="11543" width="10.5703125" style="106" bestFit="1" customWidth="1"/>
    <col min="11544" max="11544" width="10.140625" style="106" bestFit="1" customWidth="1"/>
    <col min="11545" max="11547" width="11.5703125" style="106" bestFit="1" customWidth="1"/>
    <col min="11548" max="11548" width="3" style="106" customWidth="1"/>
    <col min="11549" max="11552" width="9.140625" style="106"/>
    <col min="11553" max="11554" width="10.28515625" style="106" customWidth="1"/>
    <col min="11555" max="11556" width="10.7109375" style="106" customWidth="1"/>
    <col min="11557" max="11776" width="9.140625" style="106"/>
    <col min="11777" max="11777" width="5.85546875" style="106" customWidth="1"/>
    <col min="11778" max="11778" width="49.5703125" style="106" customWidth="1"/>
    <col min="11779" max="11779" width="10.140625" style="106" customWidth="1"/>
    <col min="11780" max="11781" width="9.85546875" style="106" customWidth="1"/>
    <col min="11782" max="11782" width="11.28515625" style="106" customWidth="1"/>
    <col min="11783" max="11783" width="13.28515625" style="106" customWidth="1"/>
    <col min="11784" max="11784" width="19.140625" style="106" customWidth="1"/>
    <col min="11785" max="11785" width="12.28515625" style="106" customWidth="1"/>
    <col min="11786" max="11788" width="12" style="106" customWidth="1"/>
    <col min="11789" max="11789" width="11.28515625" style="106" customWidth="1"/>
    <col min="11790" max="11790" width="13.5703125" style="106" customWidth="1"/>
    <col min="11791" max="11791" width="12.140625" style="106" customWidth="1"/>
    <col min="11792" max="11793" width="12" style="106" customWidth="1"/>
    <col min="11794" max="11794" width="11.28515625" style="106" bestFit="1" customWidth="1"/>
    <col min="11795" max="11795" width="12" style="106" bestFit="1" customWidth="1"/>
    <col min="11796" max="11796" width="10.5703125" style="106" bestFit="1" customWidth="1"/>
    <col min="11797" max="11797" width="12" style="106" bestFit="1" customWidth="1"/>
    <col min="11798" max="11798" width="10.85546875" style="106" bestFit="1" customWidth="1"/>
    <col min="11799" max="11799" width="10.5703125" style="106" bestFit="1" customWidth="1"/>
    <col min="11800" max="11800" width="10.140625" style="106" bestFit="1" customWidth="1"/>
    <col min="11801" max="11803" width="11.5703125" style="106" bestFit="1" customWidth="1"/>
    <col min="11804" max="11804" width="3" style="106" customWidth="1"/>
    <col min="11805" max="11808" width="9.140625" style="106"/>
    <col min="11809" max="11810" width="10.28515625" style="106" customWidth="1"/>
    <col min="11811" max="11812" width="10.7109375" style="106" customWidth="1"/>
    <col min="11813" max="12032" width="9.140625" style="106"/>
    <col min="12033" max="12033" width="5.85546875" style="106" customWidth="1"/>
    <col min="12034" max="12034" width="49.5703125" style="106" customWidth="1"/>
    <col min="12035" max="12035" width="10.140625" style="106" customWidth="1"/>
    <col min="12036" max="12037" width="9.85546875" style="106" customWidth="1"/>
    <col min="12038" max="12038" width="11.28515625" style="106" customWidth="1"/>
    <col min="12039" max="12039" width="13.28515625" style="106" customWidth="1"/>
    <col min="12040" max="12040" width="19.140625" style="106" customWidth="1"/>
    <col min="12041" max="12041" width="12.28515625" style="106" customWidth="1"/>
    <col min="12042" max="12044" width="12" style="106" customWidth="1"/>
    <col min="12045" max="12045" width="11.28515625" style="106" customWidth="1"/>
    <col min="12046" max="12046" width="13.5703125" style="106" customWidth="1"/>
    <col min="12047" max="12047" width="12.140625" style="106" customWidth="1"/>
    <col min="12048" max="12049" width="12" style="106" customWidth="1"/>
    <col min="12050" max="12050" width="11.28515625" style="106" bestFit="1" customWidth="1"/>
    <col min="12051" max="12051" width="12" style="106" bestFit="1" customWidth="1"/>
    <col min="12052" max="12052" width="10.5703125" style="106" bestFit="1" customWidth="1"/>
    <col min="12053" max="12053" width="12" style="106" bestFit="1" customWidth="1"/>
    <col min="12054" max="12054" width="10.85546875" style="106" bestFit="1" customWidth="1"/>
    <col min="12055" max="12055" width="10.5703125" style="106" bestFit="1" customWidth="1"/>
    <col min="12056" max="12056" width="10.140625" style="106" bestFit="1" customWidth="1"/>
    <col min="12057" max="12059" width="11.5703125" style="106" bestFit="1" customWidth="1"/>
    <col min="12060" max="12060" width="3" style="106" customWidth="1"/>
    <col min="12061" max="12064" width="9.140625" style="106"/>
    <col min="12065" max="12066" width="10.28515625" style="106" customWidth="1"/>
    <col min="12067" max="12068" width="10.7109375" style="106" customWidth="1"/>
    <col min="12069" max="12288" width="9.140625" style="106"/>
    <col min="12289" max="12289" width="5.85546875" style="106" customWidth="1"/>
    <col min="12290" max="12290" width="49.5703125" style="106" customWidth="1"/>
    <col min="12291" max="12291" width="10.140625" style="106" customWidth="1"/>
    <col min="12292" max="12293" width="9.85546875" style="106" customWidth="1"/>
    <col min="12294" max="12294" width="11.28515625" style="106" customWidth="1"/>
    <col min="12295" max="12295" width="13.28515625" style="106" customWidth="1"/>
    <col min="12296" max="12296" width="19.140625" style="106" customWidth="1"/>
    <col min="12297" max="12297" width="12.28515625" style="106" customWidth="1"/>
    <col min="12298" max="12300" width="12" style="106" customWidth="1"/>
    <col min="12301" max="12301" width="11.28515625" style="106" customWidth="1"/>
    <col min="12302" max="12302" width="13.5703125" style="106" customWidth="1"/>
    <col min="12303" max="12303" width="12.140625" style="106" customWidth="1"/>
    <col min="12304" max="12305" width="12" style="106" customWidth="1"/>
    <col min="12306" max="12306" width="11.28515625" style="106" bestFit="1" customWidth="1"/>
    <col min="12307" max="12307" width="12" style="106" bestFit="1" customWidth="1"/>
    <col min="12308" max="12308" width="10.5703125" style="106" bestFit="1" customWidth="1"/>
    <col min="12309" max="12309" width="12" style="106" bestFit="1" customWidth="1"/>
    <col min="12310" max="12310" width="10.85546875" style="106" bestFit="1" customWidth="1"/>
    <col min="12311" max="12311" width="10.5703125" style="106" bestFit="1" customWidth="1"/>
    <col min="12312" max="12312" width="10.140625" style="106" bestFit="1" customWidth="1"/>
    <col min="12313" max="12315" width="11.5703125" style="106" bestFit="1" customWidth="1"/>
    <col min="12316" max="12316" width="3" style="106" customWidth="1"/>
    <col min="12317" max="12320" width="9.140625" style="106"/>
    <col min="12321" max="12322" width="10.28515625" style="106" customWidth="1"/>
    <col min="12323" max="12324" width="10.7109375" style="106" customWidth="1"/>
    <col min="12325" max="12544" width="9.140625" style="106"/>
    <col min="12545" max="12545" width="5.85546875" style="106" customWidth="1"/>
    <col min="12546" max="12546" width="49.5703125" style="106" customWidth="1"/>
    <col min="12547" max="12547" width="10.140625" style="106" customWidth="1"/>
    <col min="12548" max="12549" width="9.85546875" style="106" customWidth="1"/>
    <col min="12550" max="12550" width="11.28515625" style="106" customWidth="1"/>
    <col min="12551" max="12551" width="13.28515625" style="106" customWidth="1"/>
    <col min="12552" max="12552" width="19.140625" style="106" customWidth="1"/>
    <col min="12553" max="12553" width="12.28515625" style="106" customWidth="1"/>
    <col min="12554" max="12556" width="12" style="106" customWidth="1"/>
    <col min="12557" max="12557" width="11.28515625" style="106" customWidth="1"/>
    <col min="12558" max="12558" width="13.5703125" style="106" customWidth="1"/>
    <col min="12559" max="12559" width="12.140625" style="106" customWidth="1"/>
    <col min="12560" max="12561" width="12" style="106" customWidth="1"/>
    <col min="12562" max="12562" width="11.28515625" style="106" bestFit="1" customWidth="1"/>
    <col min="12563" max="12563" width="12" style="106" bestFit="1" customWidth="1"/>
    <col min="12564" max="12564" width="10.5703125" style="106" bestFit="1" customWidth="1"/>
    <col min="12565" max="12565" width="12" style="106" bestFit="1" customWidth="1"/>
    <col min="12566" max="12566" width="10.85546875" style="106" bestFit="1" customWidth="1"/>
    <col min="12567" max="12567" width="10.5703125" style="106" bestFit="1" customWidth="1"/>
    <col min="12568" max="12568" width="10.140625" style="106" bestFit="1" customWidth="1"/>
    <col min="12569" max="12571" width="11.5703125" style="106" bestFit="1" customWidth="1"/>
    <col min="12572" max="12572" width="3" style="106" customWidth="1"/>
    <col min="12573" max="12576" width="9.140625" style="106"/>
    <col min="12577" max="12578" width="10.28515625" style="106" customWidth="1"/>
    <col min="12579" max="12580" width="10.7109375" style="106" customWidth="1"/>
    <col min="12581" max="12800" width="9.140625" style="106"/>
    <col min="12801" max="12801" width="5.85546875" style="106" customWidth="1"/>
    <col min="12802" max="12802" width="49.5703125" style="106" customWidth="1"/>
    <col min="12803" max="12803" width="10.140625" style="106" customWidth="1"/>
    <col min="12804" max="12805" width="9.85546875" style="106" customWidth="1"/>
    <col min="12806" max="12806" width="11.28515625" style="106" customWidth="1"/>
    <col min="12807" max="12807" width="13.28515625" style="106" customWidth="1"/>
    <col min="12808" max="12808" width="19.140625" style="106" customWidth="1"/>
    <col min="12809" max="12809" width="12.28515625" style="106" customWidth="1"/>
    <col min="12810" max="12812" width="12" style="106" customWidth="1"/>
    <col min="12813" max="12813" width="11.28515625" style="106" customWidth="1"/>
    <col min="12814" max="12814" width="13.5703125" style="106" customWidth="1"/>
    <col min="12815" max="12815" width="12.140625" style="106" customWidth="1"/>
    <col min="12816" max="12817" width="12" style="106" customWidth="1"/>
    <col min="12818" max="12818" width="11.28515625" style="106" bestFit="1" customWidth="1"/>
    <col min="12819" max="12819" width="12" style="106" bestFit="1" customWidth="1"/>
    <col min="12820" max="12820" width="10.5703125" style="106" bestFit="1" customWidth="1"/>
    <col min="12821" max="12821" width="12" style="106" bestFit="1" customWidth="1"/>
    <col min="12822" max="12822" width="10.85546875" style="106" bestFit="1" customWidth="1"/>
    <col min="12823" max="12823" width="10.5703125" style="106" bestFit="1" customWidth="1"/>
    <col min="12824" max="12824" width="10.140625" style="106" bestFit="1" customWidth="1"/>
    <col min="12825" max="12827" width="11.5703125" style="106" bestFit="1" customWidth="1"/>
    <col min="12828" max="12828" width="3" style="106" customWidth="1"/>
    <col min="12829" max="12832" width="9.140625" style="106"/>
    <col min="12833" max="12834" width="10.28515625" style="106" customWidth="1"/>
    <col min="12835" max="12836" width="10.7109375" style="106" customWidth="1"/>
    <col min="12837" max="13056" width="9.140625" style="106"/>
    <col min="13057" max="13057" width="5.85546875" style="106" customWidth="1"/>
    <col min="13058" max="13058" width="49.5703125" style="106" customWidth="1"/>
    <col min="13059" max="13059" width="10.140625" style="106" customWidth="1"/>
    <col min="13060" max="13061" width="9.85546875" style="106" customWidth="1"/>
    <col min="13062" max="13062" width="11.28515625" style="106" customWidth="1"/>
    <col min="13063" max="13063" width="13.28515625" style="106" customWidth="1"/>
    <col min="13064" max="13064" width="19.140625" style="106" customWidth="1"/>
    <col min="13065" max="13065" width="12.28515625" style="106" customWidth="1"/>
    <col min="13066" max="13068" width="12" style="106" customWidth="1"/>
    <col min="13069" max="13069" width="11.28515625" style="106" customWidth="1"/>
    <col min="13070" max="13070" width="13.5703125" style="106" customWidth="1"/>
    <col min="13071" max="13071" width="12.140625" style="106" customWidth="1"/>
    <col min="13072" max="13073" width="12" style="106" customWidth="1"/>
    <col min="13074" max="13074" width="11.28515625" style="106" bestFit="1" customWidth="1"/>
    <col min="13075" max="13075" width="12" style="106" bestFit="1" customWidth="1"/>
    <col min="13076" max="13076" width="10.5703125" style="106" bestFit="1" customWidth="1"/>
    <col min="13077" max="13077" width="12" style="106" bestFit="1" customWidth="1"/>
    <col min="13078" max="13078" width="10.85546875" style="106" bestFit="1" customWidth="1"/>
    <col min="13079" max="13079" width="10.5703125" style="106" bestFit="1" customWidth="1"/>
    <col min="13080" max="13080" width="10.140625" style="106" bestFit="1" customWidth="1"/>
    <col min="13081" max="13083" width="11.5703125" style="106" bestFit="1" customWidth="1"/>
    <col min="13084" max="13084" width="3" style="106" customWidth="1"/>
    <col min="13085" max="13088" width="9.140625" style="106"/>
    <col min="13089" max="13090" width="10.28515625" style="106" customWidth="1"/>
    <col min="13091" max="13092" width="10.7109375" style="106" customWidth="1"/>
    <col min="13093" max="13312" width="9.140625" style="106"/>
    <col min="13313" max="13313" width="5.85546875" style="106" customWidth="1"/>
    <col min="13314" max="13314" width="49.5703125" style="106" customWidth="1"/>
    <col min="13315" max="13315" width="10.140625" style="106" customWidth="1"/>
    <col min="13316" max="13317" width="9.85546875" style="106" customWidth="1"/>
    <col min="13318" max="13318" width="11.28515625" style="106" customWidth="1"/>
    <col min="13319" max="13319" width="13.28515625" style="106" customWidth="1"/>
    <col min="13320" max="13320" width="19.140625" style="106" customWidth="1"/>
    <col min="13321" max="13321" width="12.28515625" style="106" customWidth="1"/>
    <col min="13322" max="13324" width="12" style="106" customWidth="1"/>
    <col min="13325" max="13325" width="11.28515625" style="106" customWidth="1"/>
    <col min="13326" max="13326" width="13.5703125" style="106" customWidth="1"/>
    <col min="13327" max="13327" width="12.140625" style="106" customWidth="1"/>
    <col min="13328" max="13329" width="12" style="106" customWidth="1"/>
    <col min="13330" max="13330" width="11.28515625" style="106" bestFit="1" customWidth="1"/>
    <col min="13331" max="13331" width="12" style="106" bestFit="1" customWidth="1"/>
    <col min="13332" max="13332" width="10.5703125" style="106" bestFit="1" customWidth="1"/>
    <col min="13333" max="13333" width="12" style="106" bestFit="1" customWidth="1"/>
    <col min="13334" max="13334" width="10.85546875" style="106" bestFit="1" customWidth="1"/>
    <col min="13335" max="13335" width="10.5703125" style="106" bestFit="1" customWidth="1"/>
    <col min="13336" max="13336" width="10.140625" style="106" bestFit="1" customWidth="1"/>
    <col min="13337" max="13339" width="11.5703125" style="106" bestFit="1" customWidth="1"/>
    <col min="13340" max="13340" width="3" style="106" customWidth="1"/>
    <col min="13341" max="13344" width="9.140625" style="106"/>
    <col min="13345" max="13346" width="10.28515625" style="106" customWidth="1"/>
    <col min="13347" max="13348" width="10.7109375" style="106" customWidth="1"/>
    <col min="13349" max="13568" width="9.140625" style="106"/>
    <col min="13569" max="13569" width="5.85546875" style="106" customWidth="1"/>
    <col min="13570" max="13570" width="49.5703125" style="106" customWidth="1"/>
    <col min="13571" max="13571" width="10.140625" style="106" customWidth="1"/>
    <col min="13572" max="13573" width="9.85546875" style="106" customWidth="1"/>
    <col min="13574" max="13574" width="11.28515625" style="106" customWidth="1"/>
    <col min="13575" max="13575" width="13.28515625" style="106" customWidth="1"/>
    <col min="13576" max="13576" width="19.140625" style="106" customWidth="1"/>
    <col min="13577" max="13577" width="12.28515625" style="106" customWidth="1"/>
    <col min="13578" max="13580" width="12" style="106" customWidth="1"/>
    <col min="13581" max="13581" width="11.28515625" style="106" customWidth="1"/>
    <col min="13582" max="13582" width="13.5703125" style="106" customWidth="1"/>
    <col min="13583" max="13583" width="12.140625" style="106" customWidth="1"/>
    <col min="13584" max="13585" width="12" style="106" customWidth="1"/>
    <col min="13586" max="13586" width="11.28515625" style="106" bestFit="1" customWidth="1"/>
    <col min="13587" max="13587" width="12" style="106" bestFit="1" customWidth="1"/>
    <col min="13588" max="13588" width="10.5703125" style="106" bestFit="1" customWidth="1"/>
    <col min="13589" max="13589" width="12" style="106" bestFit="1" customWidth="1"/>
    <col min="13590" max="13590" width="10.85546875" style="106" bestFit="1" customWidth="1"/>
    <col min="13591" max="13591" width="10.5703125" style="106" bestFit="1" customWidth="1"/>
    <col min="13592" max="13592" width="10.140625" style="106" bestFit="1" customWidth="1"/>
    <col min="13593" max="13595" width="11.5703125" style="106" bestFit="1" customWidth="1"/>
    <col min="13596" max="13596" width="3" style="106" customWidth="1"/>
    <col min="13597" max="13600" width="9.140625" style="106"/>
    <col min="13601" max="13602" width="10.28515625" style="106" customWidth="1"/>
    <col min="13603" max="13604" width="10.7109375" style="106" customWidth="1"/>
    <col min="13605" max="13824" width="9.140625" style="106"/>
    <col min="13825" max="13825" width="5.85546875" style="106" customWidth="1"/>
    <col min="13826" max="13826" width="49.5703125" style="106" customWidth="1"/>
    <col min="13827" max="13827" width="10.140625" style="106" customWidth="1"/>
    <col min="13828" max="13829" width="9.85546875" style="106" customWidth="1"/>
    <col min="13830" max="13830" width="11.28515625" style="106" customWidth="1"/>
    <col min="13831" max="13831" width="13.28515625" style="106" customWidth="1"/>
    <col min="13832" max="13832" width="19.140625" style="106" customWidth="1"/>
    <col min="13833" max="13833" width="12.28515625" style="106" customWidth="1"/>
    <col min="13834" max="13836" width="12" style="106" customWidth="1"/>
    <col min="13837" max="13837" width="11.28515625" style="106" customWidth="1"/>
    <col min="13838" max="13838" width="13.5703125" style="106" customWidth="1"/>
    <col min="13839" max="13839" width="12.140625" style="106" customWidth="1"/>
    <col min="13840" max="13841" width="12" style="106" customWidth="1"/>
    <col min="13842" max="13842" width="11.28515625" style="106" bestFit="1" customWidth="1"/>
    <col min="13843" max="13843" width="12" style="106" bestFit="1" customWidth="1"/>
    <col min="13844" max="13844" width="10.5703125" style="106" bestFit="1" customWidth="1"/>
    <col min="13845" max="13845" width="12" style="106" bestFit="1" customWidth="1"/>
    <col min="13846" max="13846" width="10.85546875" style="106" bestFit="1" customWidth="1"/>
    <col min="13847" max="13847" width="10.5703125" style="106" bestFit="1" customWidth="1"/>
    <col min="13848" max="13848" width="10.140625" style="106" bestFit="1" customWidth="1"/>
    <col min="13849" max="13851" width="11.5703125" style="106" bestFit="1" customWidth="1"/>
    <col min="13852" max="13852" width="3" style="106" customWidth="1"/>
    <col min="13853" max="13856" width="9.140625" style="106"/>
    <col min="13857" max="13858" width="10.28515625" style="106" customWidth="1"/>
    <col min="13859" max="13860" width="10.7109375" style="106" customWidth="1"/>
    <col min="13861" max="14080" width="9.140625" style="106"/>
    <col min="14081" max="14081" width="5.85546875" style="106" customWidth="1"/>
    <col min="14082" max="14082" width="49.5703125" style="106" customWidth="1"/>
    <col min="14083" max="14083" width="10.140625" style="106" customWidth="1"/>
    <col min="14084" max="14085" width="9.85546875" style="106" customWidth="1"/>
    <col min="14086" max="14086" width="11.28515625" style="106" customWidth="1"/>
    <col min="14087" max="14087" width="13.28515625" style="106" customWidth="1"/>
    <col min="14088" max="14088" width="19.140625" style="106" customWidth="1"/>
    <col min="14089" max="14089" width="12.28515625" style="106" customWidth="1"/>
    <col min="14090" max="14092" width="12" style="106" customWidth="1"/>
    <col min="14093" max="14093" width="11.28515625" style="106" customWidth="1"/>
    <col min="14094" max="14094" width="13.5703125" style="106" customWidth="1"/>
    <col min="14095" max="14095" width="12.140625" style="106" customWidth="1"/>
    <col min="14096" max="14097" width="12" style="106" customWidth="1"/>
    <col min="14098" max="14098" width="11.28515625" style="106" bestFit="1" customWidth="1"/>
    <col min="14099" max="14099" width="12" style="106" bestFit="1" customWidth="1"/>
    <col min="14100" max="14100" width="10.5703125" style="106" bestFit="1" customWidth="1"/>
    <col min="14101" max="14101" width="12" style="106" bestFit="1" customWidth="1"/>
    <col min="14102" max="14102" width="10.85546875" style="106" bestFit="1" customWidth="1"/>
    <col min="14103" max="14103" width="10.5703125" style="106" bestFit="1" customWidth="1"/>
    <col min="14104" max="14104" width="10.140625" style="106" bestFit="1" customWidth="1"/>
    <col min="14105" max="14107" width="11.5703125" style="106" bestFit="1" customWidth="1"/>
    <col min="14108" max="14108" width="3" style="106" customWidth="1"/>
    <col min="14109" max="14112" width="9.140625" style="106"/>
    <col min="14113" max="14114" width="10.28515625" style="106" customWidth="1"/>
    <col min="14115" max="14116" width="10.7109375" style="106" customWidth="1"/>
    <col min="14117" max="14336" width="9.140625" style="106"/>
    <col min="14337" max="14337" width="5.85546875" style="106" customWidth="1"/>
    <col min="14338" max="14338" width="49.5703125" style="106" customWidth="1"/>
    <col min="14339" max="14339" width="10.140625" style="106" customWidth="1"/>
    <col min="14340" max="14341" width="9.85546875" style="106" customWidth="1"/>
    <col min="14342" max="14342" width="11.28515625" style="106" customWidth="1"/>
    <col min="14343" max="14343" width="13.28515625" style="106" customWidth="1"/>
    <col min="14344" max="14344" width="19.140625" style="106" customWidth="1"/>
    <col min="14345" max="14345" width="12.28515625" style="106" customWidth="1"/>
    <col min="14346" max="14348" width="12" style="106" customWidth="1"/>
    <col min="14349" max="14349" width="11.28515625" style="106" customWidth="1"/>
    <col min="14350" max="14350" width="13.5703125" style="106" customWidth="1"/>
    <col min="14351" max="14351" width="12.140625" style="106" customWidth="1"/>
    <col min="14352" max="14353" width="12" style="106" customWidth="1"/>
    <col min="14354" max="14354" width="11.28515625" style="106" bestFit="1" customWidth="1"/>
    <col min="14355" max="14355" width="12" style="106" bestFit="1" customWidth="1"/>
    <col min="14356" max="14356" width="10.5703125" style="106" bestFit="1" customWidth="1"/>
    <col min="14357" max="14357" width="12" style="106" bestFit="1" customWidth="1"/>
    <col min="14358" max="14358" width="10.85546875" style="106" bestFit="1" customWidth="1"/>
    <col min="14359" max="14359" width="10.5703125" style="106" bestFit="1" customWidth="1"/>
    <col min="14360" max="14360" width="10.140625" style="106" bestFit="1" customWidth="1"/>
    <col min="14361" max="14363" width="11.5703125" style="106" bestFit="1" customWidth="1"/>
    <col min="14364" max="14364" width="3" style="106" customWidth="1"/>
    <col min="14365" max="14368" width="9.140625" style="106"/>
    <col min="14369" max="14370" width="10.28515625" style="106" customWidth="1"/>
    <col min="14371" max="14372" width="10.7109375" style="106" customWidth="1"/>
    <col min="14373" max="14592" width="9.140625" style="106"/>
    <col min="14593" max="14593" width="5.85546875" style="106" customWidth="1"/>
    <col min="14594" max="14594" width="49.5703125" style="106" customWidth="1"/>
    <col min="14595" max="14595" width="10.140625" style="106" customWidth="1"/>
    <col min="14596" max="14597" width="9.85546875" style="106" customWidth="1"/>
    <col min="14598" max="14598" width="11.28515625" style="106" customWidth="1"/>
    <col min="14599" max="14599" width="13.28515625" style="106" customWidth="1"/>
    <col min="14600" max="14600" width="19.140625" style="106" customWidth="1"/>
    <col min="14601" max="14601" width="12.28515625" style="106" customWidth="1"/>
    <col min="14602" max="14604" width="12" style="106" customWidth="1"/>
    <col min="14605" max="14605" width="11.28515625" style="106" customWidth="1"/>
    <col min="14606" max="14606" width="13.5703125" style="106" customWidth="1"/>
    <col min="14607" max="14607" width="12.140625" style="106" customWidth="1"/>
    <col min="14608" max="14609" width="12" style="106" customWidth="1"/>
    <col min="14610" max="14610" width="11.28515625" style="106" bestFit="1" customWidth="1"/>
    <col min="14611" max="14611" width="12" style="106" bestFit="1" customWidth="1"/>
    <col min="14612" max="14612" width="10.5703125" style="106" bestFit="1" customWidth="1"/>
    <col min="14613" max="14613" width="12" style="106" bestFit="1" customWidth="1"/>
    <col min="14614" max="14614" width="10.85546875" style="106" bestFit="1" customWidth="1"/>
    <col min="14615" max="14615" width="10.5703125" style="106" bestFit="1" customWidth="1"/>
    <col min="14616" max="14616" width="10.140625" style="106" bestFit="1" customWidth="1"/>
    <col min="14617" max="14619" width="11.5703125" style="106" bestFit="1" customWidth="1"/>
    <col min="14620" max="14620" width="3" style="106" customWidth="1"/>
    <col min="14621" max="14624" width="9.140625" style="106"/>
    <col min="14625" max="14626" width="10.28515625" style="106" customWidth="1"/>
    <col min="14627" max="14628" width="10.7109375" style="106" customWidth="1"/>
    <col min="14629" max="14848" width="9.140625" style="106"/>
    <col min="14849" max="14849" width="5.85546875" style="106" customWidth="1"/>
    <col min="14850" max="14850" width="49.5703125" style="106" customWidth="1"/>
    <col min="14851" max="14851" width="10.140625" style="106" customWidth="1"/>
    <col min="14852" max="14853" width="9.85546875" style="106" customWidth="1"/>
    <col min="14854" max="14854" width="11.28515625" style="106" customWidth="1"/>
    <col min="14855" max="14855" width="13.28515625" style="106" customWidth="1"/>
    <col min="14856" max="14856" width="19.140625" style="106" customWidth="1"/>
    <col min="14857" max="14857" width="12.28515625" style="106" customWidth="1"/>
    <col min="14858" max="14860" width="12" style="106" customWidth="1"/>
    <col min="14861" max="14861" width="11.28515625" style="106" customWidth="1"/>
    <col min="14862" max="14862" width="13.5703125" style="106" customWidth="1"/>
    <col min="14863" max="14863" width="12.140625" style="106" customWidth="1"/>
    <col min="14864" max="14865" width="12" style="106" customWidth="1"/>
    <col min="14866" max="14866" width="11.28515625" style="106" bestFit="1" customWidth="1"/>
    <col min="14867" max="14867" width="12" style="106" bestFit="1" customWidth="1"/>
    <col min="14868" max="14868" width="10.5703125" style="106" bestFit="1" customWidth="1"/>
    <col min="14869" max="14869" width="12" style="106" bestFit="1" customWidth="1"/>
    <col min="14870" max="14870" width="10.85546875" style="106" bestFit="1" customWidth="1"/>
    <col min="14871" max="14871" width="10.5703125" style="106" bestFit="1" customWidth="1"/>
    <col min="14872" max="14872" width="10.140625" style="106" bestFit="1" customWidth="1"/>
    <col min="14873" max="14875" width="11.5703125" style="106" bestFit="1" customWidth="1"/>
    <col min="14876" max="14876" width="3" style="106" customWidth="1"/>
    <col min="14877" max="14880" width="9.140625" style="106"/>
    <col min="14881" max="14882" width="10.28515625" style="106" customWidth="1"/>
    <col min="14883" max="14884" width="10.7109375" style="106" customWidth="1"/>
    <col min="14885" max="15104" width="9.140625" style="106"/>
    <col min="15105" max="15105" width="5.85546875" style="106" customWidth="1"/>
    <col min="15106" max="15106" width="49.5703125" style="106" customWidth="1"/>
    <col min="15107" max="15107" width="10.140625" style="106" customWidth="1"/>
    <col min="15108" max="15109" width="9.85546875" style="106" customWidth="1"/>
    <col min="15110" max="15110" width="11.28515625" style="106" customWidth="1"/>
    <col min="15111" max="15111" width="13.28515625" style="106" customWidth="1"/>
    <col min="15112" max="15112" width="19.140625" style="106" customWidth="1"/>
    <col min="15113" max="15113" width="12.28515625" style="106" customWidth="1"/>
    <col min="15114" max="15116" width="12" style="106" customWidth="1"/>
    <col min="15117" max="15117" width="11.28515625" style="106" customWidth="1"/>
    <col min="15118" max="15118" width="13.5703125" style="106" customWidth="1"/>
    <col min="15119" max="15119" width="12.140625" style="106" customWidth="1"/>
    <col min="15120" max="15121" width="12" style="106" customWidth="1"/>
    <col min="15122" max="15122" width="11.28515625" style="106" bestFit="1" customWidth="1"/>
    <col min="15123" max="15123" width="12" style="106" bestFit="1" customWidth="1"/>
    <col min="15124" max="15124" width="10.5703125" style="106" bestFit="1" customWidth="1"/>
    <col min="15125" max="15125" width="12" style="106" bestFit="1" customWidth="1"/>
    <col min="15126" max="15126" width="10.85546875" style="106" bestFit="1" customWidth="1"/>
    <col min="15127" max="15127" width="10.5703125" style="106" bestFit="1" customWidth="1"/>
    <col min="15128" max="15128" width="10.140625" style="106" bestFit="1" customWidth="1"/>
    <col min="15129" max="15131" width="11.5703125" style="106" bestFit="1" customWidth="1"/>
    <col min="15132" max="15132" width="3" style="106" customWidth="1"/>
    <col min="15133" max="15136" width="9.140625" style="106"/>
    <col min="15137" max="15138" width="10.28515625" style="106" customWidth="1"/>
    <col min="15139" max="15140" width="10.7109375" style="106" customWidth="1"/>
    <col min="15141" max="15360" width="9.140625" style="106"/>
    <col min="15361" max="15361" width="5.85546875" style="106" customWidth="1"/>
    <col min="15362" max="15362" width="49.5703125" style="106" customWidth="1"/>
    <col min="15363" max="15363" width="10.140625" style="106" customWidth="1"/>
    <col min="15364" max="15365" width="9.85546875" style="106" customWidth="1"/>
    <col min="15366" max="15366" width="11.28515625" style="106" customWidth="1"/>
    <col min="15367" max="15367" width="13.28515625" style="106" customWidth="1"/>
    <col min="15368" max="15368" width="19.140625" style="106" customWidth="1"/>
    <col min="15369" max="15369" width="12.28515625" style="106" customWidth="1"/>
    <col min="15370" max="15372" width="12" style="106" customWidth="1"/>
    <col min="15373" max="15373" width="11.28515625" style="106" customWidth="1"/>
    <col min="15374" max="15374" width="13.5703125" style="106" customWidth="1"/>
    <col min="15375" max="15375" width="12.140625" style="106" customWidth="1"/>
    <col min="15376" max="15377" width="12" style="106" customWidth="1"/>
    <col min="15378" max="15378" width="11.28515625" style="106" bestFit="1" customWidth="1"/>
    <col min="15379" max="15379" width="12" style="106" bestFit="1" customWidth="1"/>
    <col min="15380" max="15380" width="10.5703125" style="106" bestFit="1" customWidth="1"/>
    <col min="15381" max="15381" width="12" style="106" bestFit="1" customWidth="1"/>
    <col min="15382" max="15382" width="10.85546875" style="106" bestFit="1" customWidth="1"/>
    <col min="15383" max="15383" width="10.5703125" style="106" bestFit="1" customWidth="1"/>
    <col min="15384" max="15384" width="10.140625" style="106" bestFit="1" customWidth="1"/>
    <col min="15385" max="15387" width="11.5703125" style="106" bestFit="1" customWidth="1"/>
    <col min="15388" max="15388" width="3" style="106" customWidth="1"/>
    <col min="15389" max="15392" width="9.140625" style="106"/>
    <col min="15393" max="15394" width="10.28515625" style="106" customWidth="1"/>
    <col min="15395" max="15396" width="10.7109375" style="106" customWidth="1"/>
    <col min="15397" max="15616" width="9.140625" style="106"/>
    <col min="15617" max="15617" width="5.85546875" style="106" customWidth="1"/>
    <col min="15618" max="15618" width="49.5703125" style="106" customWidth="1"/>
    <col min="15619" max="15619" width="10.140625" style="106" customWidth="1"/>
    <col min="15620" max="15621" width="9.85546875" style="106" customWidth="1"/>
    <col min="15622" max="15622" width="11.28515625" style="106" customWidth="1"/>
    <col min="15623" max="15623" width="13.28515625" style="106" customWidth="1"/>
    <col min="15624" max="15624" width="19.140625" style="106" customWidth="1"/>
    <col min="15625" max="15625" width="12.28515625" style="106" customWidth="1"/>
    <col min="15626" max="15628" width="12" style="106" customWidth="1"/>
    <col min="15629" max="15629" width="11.28515625" style="106" customWidth="1"/>
    <col min="15630" max="15630" width="13.5703125" style="106" customWidth="1"/>
    <col min="15631" max="15631" width="12.140625" style="106" customWidth="1"/>
    <col min="15632" max="15633" width="12" style="106" customWidth="1"/>
    <col min="15634" max="15634" width="11.28515625" style="106" bestFit="1" customWidth="1"/>
    <col min="15635" max="15635" width="12" style="106" bestFit="1" customWidth="1"/>
    <col min="15636" max="15636" width="10.5703125" style="106" bestFit="1" customWidth="1"/>
    <col min="15637" max="15637" width="12" style="106" bestFit="1" customWidth="1"/>
    <col min="15638" max="15638" width="10.85546875" style="106" bestFit="1" customWidth="1"/>
    <col min="15639" max="15639" width="10.5703125" style="106" bestFit="1" customWidth="1"/>
    <col min="15640" max="15640" width="10.140625" style="106" bestFit="1" customWidth="1"/>
    <col min="15641" max="15643" width="11.5703125" style="106" bestFit="1" customWidth="1"/>
    <col min="15644" max="15644" width="3" style="106" customWidth="1"/>
    <col min="15645" max="15648" width="9.140625" style="106"/>
    <col min="15649" max="15650" width="10.28515625" style="106" customWidth="1"/>
    <col min="15651" max="15652" width="10.7109375" style="106" customWidth="1"/>
    <col min="15653" max="15872" width="9.140625" style="106"/>
    <col min="15873" max="15873" width="5.85546875" style="106" customWidth="1"/>
    <col min="15874" max="15874" width="49.5703125" style="106" customWidth="1"/>
    <col min="15875" max="15875" width="10.140625" style="106" customWidth="1"/>
    <col min="15876" max="15877" width="9.85546875" style="106" customWidth="1"/>
    <col min="15878" max="15878" width="11.28515625" style="106" customWidth="1"/>
    <col min="15879" max="15879" width="13.28515625" style="106" customWidth="1"/>
    <col min="15880" max="15880" width="19.140625" style="106" customWidth="1"/>
    <col min="15881" max="15881" width="12.28515625" style="106" customWidth="1"/>
    <col min="15882" max="15884" width="12" style="106" customWidth="1"/>
    <col min="15885" max="15885" width="11.28515625" style="106" customWidth="1"/>
    <col min="15886" max="15886" width="13.5703125" style="106" customWidth="1"/>
    <col min="15887" max="15887" width="12.140625" style="106" customWidth="1"/>
    <col min="15888" max="15889" width="12" style="106" customWidth="1"/>
    <col min="15890" max="15890" width="11.28515625" style="106" bestFit="1" customWidth="1"/>
    <col min="15891" max="15891" width="12" style="106" bestFit="1" customWidth="1"/>
    <col min="15892" max="15892" width="10.5703125" style="106" bestFit="1" customWidth="1"/>
    <col min="15893" max="15893" width="12" style="106" bestFit="1" customWidth="1"/>
    <col min="15894" max="15894" width="10.85546875" style="106" bestFit="1" customWidth="1"/>
    <col min="15895" max="15895" width="10.5703125" style="106" bestFit="1" customWidth="1"/>
    <col min="15896" max="15896" width="10.140625" style="106" bestFit="1" customWidth="1"/>
    <col min="15897" max="15899" width="11.5703125" style="106" bestFit="1" customWidth="1"/>
    <col min="15900" max="15900" width="3" style="106" customWidth="1"/>
    <col min="15901" max="15904" width="9.140625" style="106"/>
    <col min="15905" max="15906" width="10.28515625" style="106" customWidth="1"/>
    <col min="15907" max="15908" width="10.7109375" style="106" customWidth="1"/>
    <col min="15909" max="16128" width="9.140625" style="106"/>
    <col min="16129" max="16129" width="5.85546875" style="106" customWidth="1"/>
    <col min="16130" max="16130" width="49.5703125" style="106" customWidth="1"/>
    <col min="16131" max="16131" width="10.140625" style="106" customWidth="1"/>
    <col min="16132" max="16133" width="9.85546875" style="106" customWidth="1"/>
    <col min="16134" max="16134" width="11.28515625" style="106" customWidth="1"/>
    <col min="16135" max="16135" width="13.28515625" style="106" customWidth="1"/>
    <col min="16136" max="16136" width="19.140625" style="106" customWidth="1"/>
    <col min="16137" max="16137" width="12.28515625" style="106" customWidth="1"/>
    <col min="16138" max="16140" width="12" style="106" customWidth="1"/>
    <col min="16141" max="16141" width="11.28515625" style="106" customWidth="1"/>
    <col min="16142" max="16142" width="13.5703125" style="106" customWidth="1"/>
    <col min="16143" max="16143" width="12.140625" style="106" customWidth="1"/>
    <col min="16144" max="16145" width="12" style="106" customWidth="1"/>
    <col min="16146" max="16146" width="11.28515625" style="106" bestFit="1" customWidth="1"/>
    <col min="16147" max="16147" width="12" style="106" bestFit="1" customWidth="1"/>
    <col min="16148" max="16148" width="10.5703125" style="106" bestFit="1" customWidth="1"/>
    <col min="16149" max="16149" width="12" style="106" bestFit="1" customWidth="1"/>
    <col min="16150" max="16150" width="10.85546875" style="106" bestFit="1" customWidth="1"/>
    <col min="16151" max="16151" width="10.5703125" style="106" bestFit="1" customWidth="1"/>
    <col min="16152" max="16152" width="10.140625" style="106" bestFit="1" customWidth="1"/>
    <col min="16153" max="16155" width="11.5703125" style="106" bestFit="1" customWidth="1"/>
    <col min="16156" max="16156" width="3" style="106" customWidth="1"/>
    <col min="16157" max="16160" width="9.140625" style="106"/>
    <col min="16161" max="16162" width="10.28515625" style="106" customWidth="1"/>
    <col min="16163" max="16164" width="10.7109375" style="106" customWidth="1"/>
    <col min="16165" max="16384" width="9.140625" style="106"/>
  </cols>
  <sheetData>
    <row r="1" spans="1:38" x14ac:dyDescent="0.3">
      <c r="A1" s="254" t="s">
        <v>158</v>
      </c>
      <c r="B1" s="254"/>
      <c r="C1" s="105"/>
      <c r="D1" s="105"/>
      <c r="E1" s="105"/>
      <c r="F1" s="105"/>
      <c r="G1" s="105"/>
      <c r="H1" s="105"/>
    </row>
    <row r="2" spans="1:38" x14ac:dyDescent="0.2">
      <c r="A2" s="107" t="s">
        <v>159</v>
      </c>
      <c r="C2" s="105"/>
      <c r="D2" s="105"/>
      <c r="E2" s="105"/>
      <c r="F2" s="105"/>
      <c r="G2" s="105"/>
      <c r="H2" s="105"/>
    </row>
    <row r="3" spans="1:38" x14ac:dyDescent="0.2">
      <c r="A3" s="108" t="s">
        <v>160</v>
      </c>
      <c r="C3" s="105"/>
      <c r="D3" s="105"/>
      <c r="E3" s="105"/>
      <c r="F3" s="105"/>
      <c r="G3" s="105"/>
      <c r="H3" s="105"/>
    </row>
    <row r="4" spans="1:38" x14ac:dyDescent="0.2">
      <c r="A4" s="108" t="s">
        <v>246</v>
      </c>
      <c r="C4" s="105"/>
      <c r="D4" s="105"/>
      <c r="E4" s="105"/>
      <c r="F4" s="105"/>
      <c r="G4" s="105"/>
      <c r="H4" s="105"/>
    </row>
    <row r="5" spans="1:38" x14ac:dyDescent="0.2">
      <c r="A5" s="105"/>
      <c r="B5" s="105"/>
      <c r="C5" s="105"/>
      <c r="D5" s="105"/>
      <c r="E5" s="105"/>
      <c r="F5" s="105"/>
      <c r="G5" s="105"/>
      <c r="H5" s="105"/>
    </row>
    <row r="6" spans="1:38" ht="15" customHeight="1" x14ac:dyDescent="0.2">
      <c r="A6" s="105"/>
      <c r="B6" s="105"/>
      <c r="C6" s="109" t="s">
        <v>161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C6" s="255" t="s">
        <v>162</v>
      </c>
      <c r="AD6" s="255"/>
      <c r="AE6" s="255"/>
      <c r="AF6" s="255"/>
      <c r="AG6" s="255"/>
      <c r="AH6" s="255"/>
      <c r="AI6" s="255"/>
      <c r="AJ6" s="255"/>
      <c r="AK6" s="255"/>
      <c r="AL6" s="255"/>
    </row>
    <row r="7" spans="1:38" ht="15.75" customHeight="1" thickBot="1" x14ac:dyDescent="0.25">
      <c r="A7" s="105"/>
      <c r="B7" s="105"/>
      <c r="C7" s="110" t="s">
        <v>163</v>
      </c>
      <c r="D7" s="110" t="s">
        <v>164</v>
      </c>
      <c r="E7" s="110" t="s">
        <v>165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C7" s="256"/>
      <c r="AD7" s="256"/>
      <c r="AE7" s="256"/>
      <c r="AF7" s="256"/>
      <c r="AG7" s="256"/>
      <c r="AH7" s="256"/>
      <c r="AI7" s="256"/>
      <c r="AJ7" s="256"/>
      <c r="AK7" s="256"/>
      <c r="AL7" s="256"/>
    </row>
    <row r="8" spans="1:38" s="111" customFormat="1" ht="58.15" customHeight="1" x14ac:dyDescent="0.2">
      <c r="A8" s="257" t="s">
        <v>166</v>
      </c>
      <c r="B8" s="253" t="s">
        <v>167</v>
      </c>
      <c r="C8" s="262" t="s">
        <v>168</v>
      </c>
      <c r="D8" s="252"/>
      <c r="E8" s="252"/>
      <c r="F8" s="252"/>
      <c r="G8" s="252"/>
      <c r="H8" s="263" t="s">
        <v>169</v>
      </c>
      <c r="I8" s="252" t="s">
        <v>170</v>
      </c>
      <c r="J8" s="252"/>
      <c r="K8" s="252" t="s">
        <v>171</v>
      </c>
      <c r="L8" s="252"/>
      <c r="M8" s="252"/>
      <c r="N8" s="252"/>
      <c r="O8" s="252"/>
      <c r="P8" s="252" t="s">
        <v>172</v>
      </c>
      <c r="Q8" s="252"/>
      <c r="R8" s="252" t="s">
        <v>173</v>
      </c>
      <c r="S8" s="252"/>
      <c r="T8" s="252"/>
      <c r="U8" s="252"/>
      <c r="V8" s="252"/>
      <c r="W8" s="252"/>
      <c r="X8" s="252"/>
      <c r="Y8" s="252"/>
      <c r="Z8" s="252" t="s">
        <v>174</v>
      </c>
      <c r="AA8" s="253"/>
      <c r="AC8" s="266" t="s">
        <v>170</v>
      </c>
      <c r="AD8" s="252"/>
      <c r="AE8" s="252" t="s">
        <v>171</v>
      </c>
      <c r="AF8" s="252"/>
      <c r="AG8" s="252" t="s">
        <v>175</v>
      </c>
      <c r="AH8" s="252"/>
      <c r="AI8" s="252" t="s">
        <v>176</v>
      </c>
      <c r="AJ8" s="252"/>
      <c r="AK8" s="252" t="s">
        <v>174</v>
      </c>
      <c r="AL8" s="253"/>
    </row>
    <row r="9" spans="1:38" s="111" customFormat="1" ht="50.25" customHeight="1" x14ac:dyDescent="0.2">
      <c r="A9" s="258"/>
      <c r="B9" s="260"/>
      <c r="C9" s="276" t="s">
        <v>177</v>
      </c>
      <c r="D9" s="269"/>
      <c r="E9" s="269"/>
      <c r="F9" s="269"/>
      <c r="G9" s="112" t="s">
        <v>178</v>
      </c>
      <c r="H9" s="264"/>
      <c r="I9" s="267" t="s">
        <v>179</v>
      </c>
      <c r="J9" s="267" t="s">
        <v>180</v>
      </c>
      <c r="K9" s="269" t="s">
        <v>179</v>
      </c>
      <c r="L9" s="269"/>
      <c r="M9" s="269"/>
      <c r="N9" s="269"/>
      <c r="O9" s="112" t="s">
        <v>180</v>
      </c>
      <c r="P9" s="267" t="s">
        <v>181</v>
      </c>
      <c r="Q9" s="267" t="s">
        <v>182</v>
      </c>
      <c r="R9" s="269" t="s">
        <v>183</v>
      </c>
      <c r="S9" s="269"/>
      <c r="T9" s="269"/>
      <c r="U9" s="269"/>
      <c r="V9" s="269" t="s">
        <v>184</v>
      </c>
      <c r="W9" s="269"/>
      <c r="X9" s="269"/>
      <c r="Y9" s="269"/>
      <c r="Z9" s="267" t="s">
        <v>185</v>
      </c>
      <c r="AA9" s="270" t="s">
        <v>186</v>
      </c>
      <c r="AC9" s="274" t="s">
        <v>179</v>
      </c>
      <c r="AD9" s="267" t="s">
        <v>180</v>
      </c>
      <c r="AE9" s="267" t="s">
        <v>179</v>
      </c>
      <c r="AF9" s="267" t="s">
        <v>180</v>
      </c>
      <c r="AG9" s="267" t="s">
        <v>181</v>
      </c>
      <c r="AH9" s="267" t="s">
        <v>182</v>
      </c>
      <c r="AI9" s="267" t="s">
        <v>183</v>
      </c>
      <c r="AJ9" s="267" t="s">
        <v>184</v>
      </c>
      <c r="AK9" s="267" t="s">
        <v>185</v>
      </c>
      <c r="AL9" s="270" t="s">
        <v>186</v>
      </c>
    </row>
    <row r="10" spans="1:38" s="111" customFormat="1" ht="51.6" customHeight="1" thickBot="1" x14ac:dyDescent="0.25">
      <c r="A10" s="259"/>
      <c r="B10" s="261"/>
      <c r="C10" s="113" t="s">
        <v>163</v>
      </c>
      <c r="D10" s="114" t="s">
        <v>164</v>
      </c>
      <c r="E10" s="114" t="s">
        <v>165</v>
      </c>
      <c r="F10" s="114" t="s">
        <v>187</v>
      </c>
      <c r="G10" s="114" t="s">
        <v>187</v>
      </c>
      <c r="H10" s="265"/>
      <c r="I10" s="268"/>
      <c r="J10" s="268"/>
      <c r="K10" s="114" t="s">
        <v>163</v>
      </c>
      <c r="L10" s="114" t="s">
        <v>164</v>
      </c>
      <c r="M10" s="114" t="s">
        <v>165</v>
      </c>
      <c r="N10" s="114" t="s">
        <v>187</v>
      </c>
      <c r="O10" s="114" t="s">
        <v>187</v>
      </c>
      <c r="P10" s="268"/>
      <c r="Q10" s="268"/>
      <c r="R10" s="114" t="s">
        <v>163</v>
      </c>
      <c r="S10" s="114" t="s">
        <v>164</v>
      </c>
      <c r="T10" s="114" t="s">
        <v>165</v>
      </c>
      <c r="U10" s="114" t="s">
        <v>187</v>
      </c>
      <c r="V10" s="114" t="s">
        <v>163</v>
      </c>
      <c r="W10" s="114" t="s">
        <v>164</v>
      </c>
      <c r="X10" s="114" t="s">
        <v>165</v>
      </c>
      <c r="Y10" s="114" t="s">
        <v>187</v>
      </c>
      <c r="Z10" s="268"/>
      <c r="AA10" s="271"/>
      <c r="AC10" s="275"/>
      <c r="AD10" s="268"/>
      <c r="AE10" s="268"/>
      <c r="AF10" s="268"/>
      <c r="AG10" s="268"/>
      <c r="AH10" s="268"/>
      <c r="AI10" s="268"/>
      <c r="AJ10" s="268"/>
      <c r="AK10" s="268"/>
      <c r="AL10" s="271"/>
    </row>
    <row r="11" spans="1:38" s="122" customFormat="1" ht="24.95" customHeight="1" thickBot="1" x14ac:dyDescent="0.3">
      <c r="A11" s="115" t="s">
        <v>188</v>
      </c>
      <c r="B11" s="116" t="s">
        <v>189</v>
      </c>
      <c r="C11" s="117">
        <f t="shared" ref="C11:AL11" si="0">SUM(C12:C15)</f>
        <v>430</v>
      </c>
      <c r="D11" s="118">
        <f t="shared" si="0"/>
        <v>0</v>
      </c>
      <c r="E11" s="118">
        <f t="shared" si="0"/>
        <v>73</v>
      </c>
      <c r="F11" s="118">
        <f t="shared" si="0"/>
        <v>503</v>
      </c>
      <c r="G11" s="118">
        <f t="shared" si="0"/>
        <v>476</v>
      </c>
      <c r="H11" s="119"/>
      <c r="I11" s="118">
        <f t="shared" si="0"/>
        <v>1441.46</v>
      </c>
      <c r="J11" s="118">
        <f t="shared" si="0"/>
        <v>0</v>
      </c>
      <c r="K11" s="118">
        <f t="shared" si="0"/>
        <v>1225.32</v>
      </c>
      <c r="L11" s="118">
        <f t="shared" si="0"/>
        <v>0</v>
      </c>
      <c r="M11" s="118">
        <f t="shared" si="0"/>
        <v>216.14</v>
      </c>
      <c r="N11" s="120">
        <f>SUM(N12:N15)</f>
        <v>1441.46</v>
      </c>
      <c r="O11" s="118">
        <f t="shared" si="0"/>
        <v>0</v>
      </c>
      <c r="P11" s="120">
        <f t="shared" si="0"/>
        <v>718.79759464450001</v>
      </c>
      <c r="Q11" s="118">
        <f t="shared" si="0"/>
        <v>718.79759464450001</v>
      </c>
      <c r="R11" s="118">
        <f t="shared" si="0"/>
        <v>0</v>
      </c>
      <c r="S11" s="118">
        <f t="shared" si="0"/>
        <v>0</v>
      </c>
      <c r="T11" s="118">
        <f t="shared" si="0"/>
        <v>0</v>
      </c>
      <c r="U11" s="121">
        <f t="shared" si="0"/>
        <v>0</v>
      </c>
      <c r="V11" s="118">
        <f t="shared" si="0"/>
        <v>0</v>
      </c>
      <c r="W11" s="118">
        <f t="shared" si="0"/>
        <v>0</v>
      </c>
      <c r="X11" s="118">
        <f t="shared" si="0"/>
        <v>0</v>
      </c>
      <c r="Y11" s="121">
        <f>SUM(Y12:Y15)</f>
        <v>0</v>
      </c>
      <c r="Z11" s="121">
        <f>SUM(Z12:Z15)</f>
        <v>0</v>
      </c>
      <c r="AA11" s="121">
        <f>SUM(AA12:AA15)</f>
        <v>0</v>
      </c>
      <c r="AC11" s="123">
        <f t="shared" si="0"/>
        <v>0</v>
      </c>
      <c r="AD11" s="118">
        <f t="shared" si="0"/>
        <v>0</v>
      </c>
      <c r="AE11" s="118">
        <f t="shared" si="0"/>
        <v>0</v>
      </c>
      <c r="AF11" s="118">
        <f t="shared" si="0"/>
        <v>0</v>
      </c>
      <c r="AG11" s="118">
        <f t="shared" si="0"/>
        <v>0</v>
      </c>
      <c r="AH11" s="118">
        <f t="shared" si="0"/>
        <v>0</v>
      </c>
      <c r="AI11" s="118">
        <f t="shared" si="0"/>
        <v>0</v>
      </c>
      <c r="AJ11" s="118">
        <f t="shared" si="0"/>
        <v>0</v>
      </c>
      <c r="AK11" s="118">
        <f t="shared" si="0"/>
        <v>0</v>
      </c>
      <c r="AL11" s="124">
        <f t="shared" si="0"/>
        <v>0</v>
      </c>
    </row>
    <row r="12" spans="1:38" s="133" customFormat="1" ht="24.95" customHeight="1" x14ac:dyDescent="0.2">
      <c r="A12" s="125"/>
      <c r="B12" s="126" t="s">
        <v>190</v>
      </c>
      <c r="C12" s="127">
        <v>430</v>
      </c>
      <c r="D12" s="127">
        <v>0</v>
      </c>
      <c r="E12" s="127">
        <v>73</v>
      </c>
      <c r="F12" s="128">
        <v>503</v>
      </c>
      <c r="G12" s="127">
        <v>476</v>
      </c>
      <c r="H12" s="129"/>
      <c r="I12" s="130">
        <v>1441.46</v>
      </c>
      <c r="J12" s="130">
        <v>0</v>
      </c>
      <c r="K12" s="131">
        <v>1225.32</v>
      </c>
      <c r="L12" s="131">
        <v>0</v>
      </c>
      <c r="M12" s="130">
        <v>216.14</v>
      </c>
      <c r="N12" s="132">
        <v>1441.46</v>
      </c>
      <c r="O12" s="130">
        <v>0</v>
      </c>
      <c r="P12" s="132">
        <v>718.79759464450001</v>
      </c>
      <c r="Q12" s="130">
        <v>718.79759464450001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C12" s="134"/>
      <c r="AD12" s="130"/>
      <c r="AE12" s="130"/>
      <c r="AF12" s="130"/>
      <c r="AG12" s="130"/>
      <c r="AH12" s="130"/>
      <c r="AI12" s="130"/>
      <c r="AJ12" s="130"/>
      <c r="AK12" s="130"/>
      <c r="AL12" s="135"/>
    </row>
    <row r="13" spans="1:38" s="141" customFormat="1" ht="24.95" customHeight="1" x14ac:dyDescent="0.2">
      <c r="A13" s="136"/>
      <c r="B13" s="137" t="s">
        <v>191</v>
      </c>
      <c r="C13" s="127">
        <v>0</v>
      </c>
      <c r="D13" s="127">
        <v>0</v>
      </c>
      <c r="E13" s="127">
        <v>0</v>
      </c>
      <c r="F13" s="138">
        <v>0</v>
      </c>
      <c r="G13" s="131">
        <v>0</v>
      </c>
      <c r="H13" s="139"/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40">
        <v>0</v>
      </c>
      <c r="O13" s="130">
        <v>0</v>
      </c>
      <c r="P13" s="140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C13" s="142"/>
      <c r="AD13" s="131"/>
      <c r="AE13" s="131"/>
      <c r="AF13" s="131"/>
      <c r="AG13" s="131"/>
      <c r="AH13" s="131"/>
      <c r="AI13" s="131"/>
      <c r="AJ13" s="131"/>
      <c r="AK13" s="131"/>
      <c r="AL13" s="143"/>
    </row>
    <row r="14" spans="1:38" s="141" customFormat="1" ht="24.95" customHeight="1" x14ac:dyDescent="0.2">
      <c r="A14" s="136"/>
      <c r="B14" s="137" t="s">
        <v>192</v>
      </c>
      <c r="C14" s="127">
        <v>0</v>
      </c>
      <c r="D14" s="127">
        <v>0</v>
      </c>
      <c r="E14" s="127">
        <v>0</v>
      </c>
      <c r="F14" s="138">
        <v>0</v>
      </c>
      <c r="G14" s="131">
        <v>0</v>
      </c>
      <c r="H14" s="139"/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40">
        <v>0</v>
      </c>
      <c r="O14" s="130">
        <v>0</v>
      </c>
      <c r="P14" s="140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C14" s="142"/>
      <c r="AD14" s="131"/>
      <c r="AE14" s="131"/>
      <c r="AF14" s="131"/>
      <c r="AG14" s="131"/>
      <c r="AH14" s="131"/>
      <c r="AI14" s="131"/>
      <c r="AJ14" s="131"/>
      <c r="AK14" s="131"/>
      <c r="AL14" s="143"/>
    </row>
    <row r="15" spans="1:38" s="141" customFormat="1" ht="24.95" customHeight="1" thickBot="1" x14ac:dyDescent="0.25">
      <c r="A15" s="144"/>
      <c r="B15" s="145" t="s">
        <v>193</v>
      </c>
      <c r="C15" s="127">
        <v>0</v>
      </c>
      <c r="D15" s="127">
        <v>0</v>
      </c>
      <c r="E15" s="127">
        <v>0</v>
      </c>
      <c r="F15" s="146">
        <v>0</v>
      </c>
      <c r="G15" s="147">
        <v>0</v>
      </c>
      <c r="H15" s="148"/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9">
        <v>0</v>
      </c>
      <c r="O15" s="130">
        <v>0</v>
      </c>
      <c r="P15" s="149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C15" s="150"/>
      <c r="AD15" s="147"/>
      <c r="AE15" s="147"/>
      <c r="AF15" s="147"/>
      <c r="AG15" s="147"/>
      <c r="AH15" s="147"/>
      <c r="AI15" s="147"/>
      <c r="AJ15" s="147"/>
      <c r="AK15" s="147"/>
      <c r="AL15" s="151"/>
    </row>
    <row r="16" spans="1:38" s="141" customFormat="1" ht="24.95" customHeight="1" thickBot="1" x14ac:dyDescent="0.3">
      <c r="A16" s="115" t="s">
        <v>194</v>
      </c>
      <c r="B16" s="116" t="s">
        <v>195</v>
      </c>
      <c r="C16" s="127">
        <v>1113</v>
      </c>
      <c r="D16" s="127">
        <v>743</v>
      </c>
      <c r="E16" s="127">
        <v>276</v>
      </c>
      <c r="F16" s="152">
        <v>2132</v>
      </c>
      <c r="G16" s="153">
        <v>2201</v>
      </c>
      <c r="H16" s="119"/>
      <c r="I16" s="153">
        <v>18218.86</v>
      </c>
      <c r="J16" s="153">
        <v>0</v>
      </c>
      <c r="K16" s="153">
        <v>975.20999999999981</v>
      </c>
      <c r="L16" s="153">
        <v>16791.599999999999</v>
      </c>
      <c r="M16" s="153">
        <v>290.53000000000003</v>
      </c>
      <c r="N16" s="154">
        <v>18057.339999999997</v>
      </c>
      <c r="O16" s="130">
        <v>0</v>
      </c>
      <c r="P16" s="154">
        <v>20083.784837931496</v>
      </c>
      <c r="Q16" s="153">
        <v>20083.784837931496</v>
      </c>
      <c r="R16" s="153">
        <v>0</v>
      </c>
      <c r="S16" s="153">
        <v>100</v>
      </c>
      <c r="T16" s="153">
        <v>0</v>
      </c>
      <c r="U16" s="153">
        <v>100</v>
      </c>
      <c r="V16" s="153">
        <v>0</v>
      </c>
      <c r="W16" s="153">
        <v>100</v>
      </c>
      <c r="X16" s="153">
        <v>0</v>
      </c>
      <c r="Y16" s="153">
        <v>100</v>
      </c>
      <c r="Z16" s="153">
        <v>-174</v>
      </c>
      <c r="AA16" s="153">
        <v>-174</v>
      </c>
      <c r="AC16" s="155"/>
      <c r="AD16" s="153"/>
      <c r="AE16" s="153"/>
      <c r="AF16" s="153"/>
      <c r="AG16" s="153"/>
      <c r="AH16" s="153"/>
      <c r="AI16" s="153"/>
      <c r="AJ16" s="153"/>
      <c r="AK16" s="153"/>
      <c r="AL16" s="156"/>
    </row>
    <row r="17" spans="1:38" s="141" customFormat="1" ht="24.95" customHeight="1" thickBot="1" x14ac:dyDescent="0.3">
      <c r="A17" s="115" t="s">
        <v>196</v>
      </c>
      <c r="B17" s="116" t="s">
        <v>197</v>
      </c>
      <c r="C17" s="117">
        <f>SUM(C18:C19)</f>
        <v>1635</v>
      </c>
      <c r="D17" s="118">
        <f>SUM(D18:D19)</f>
        <v>653</v>
      </c>
      <c r="E17" s="118">
        <f>SUM(E18:E19)</f>
        <v>3394</v>
      </c>
      <c r="F17" s="121">
        <f>SUM(F18:F19)</f>
        <v>5682</v>
      </c>
      <c r="G17" s="118">
        <f>SUM(G18:G19)</f>
        <v>6917</v>
      </c>
      <c r="H17" s="157"/>
      <c r="I17" s="118">
        <f t="shared" ref="I17:Y17" si="1">SUM(I18:I19)</f>
        <v>85101.890729999985</v>
      </c>
      <c r="J17" s="118">
        <f t="shared" si="1"/>
        <v>0</v>
      </c>
      <c r="K17" s="118">
        <f t="shared" si="1"/>
        <v>25922.556533999996</v>
      </c>
      <c r="L17" s="118">
        <f t="shared" si="1"/>
        <v>14530.785669999999</v>
      </c>
      <c r="M17" s="118">
        <f t="shared" si="1"/>
        <v>30178.22</v>
      </c>
      <c r="N17" s="120">
        <f t="shared" si="1"/>
        <v>70631.562203999987</v>
      </c>
      <c r="O17" s="118">
        <f t="shared" si="1"/>
        <v>0</v>
      </c>
      <c r="P17" s="120">
        <f t="shared" si="1"/>
        <v>84615.175032346364</v>
      </c>
      <c r="Q17" s="118">
        <f t="shared" si="1"/>
        <v>84615.175032346364</v>
      </c>
      <c r="R17" s="118">
        <f>SUM(R18:R19)</f>
        <v>0</v>
      </c>
      <c r="S17" s="118">
        <f>SUM(S18:S19)</f>
        <v>0</v>
      </c>
      <c r="T17" s="118">
        <f>SUM(T18:T19)</f>
        <v>0</v>
      </c>
      <c r="U17" s="118">
        <f t="shared" si="1"/>
        <v>0</v>
      </c>
      <c r="V17" s="118">
        <f>SUM(V18:V19)</f>
        <v>0</v>
      </c>
      <c r="W17" s="118">
        <f>SUM(W18:W19)</f>
        <v>0</v>
      </c>
      <c r="X17" s="118">
        <f>SUM(X18:X19)</f>
        <v>0</v>
      </c>
      <c r="Y17" s="118">
        <f t="shared" si="1"/>
        <v>0</v>
      </c>
      <c r="Z17" s="118">
        <f>SUM(Z18:Z19)</f>
        <v>0</v>
      </c>
      <c r="AA17" s="118">
        <f>SUM(AA18:AA19)</f>
        <v>0</v>
      </c>
      <c r="AC17" s="123">
        <f t="shared" ref="AC17:AL17" si="2">SUM(AC18:AC19)</f>
        <v>0</v>
      </c>
      <c r="AD17" s="118">
        <f t="shared" si="2"/>
        <v>0</v>
      </c>
      <c r="AE17" s="118">
        <f t="shared" si="2"/>
        <v>0</v>
      </c>
      <c r="AF17" s="118">
        <f t="shared" si="2"/>
        <v>0</v>
      </c>
      <c r="AG17" s="118">
        <f t="shared" si="2"/>
        <v>0</v>
      </c>
      <c r="AH17" s="118">
        <f t="shared" si="2"/>
        <v>0</v>
      </c>
      <c r="AI17" s="118">
        <f t="shared" si="2"/>
        <v>0</v>
      </c>
      <c r="AJ17" s="118">
        <f t="shared" si="2"/>
        <v>0</v>
      </c>
      <c r="AK17" s="118">
        <f t="shared" si="2"/>
        <v>0</v>
      </c>
      <c r="AL17" s="124">
        <f t="shared" si="2"/>
        <v>0</v>
      </c>
    </row>
    <row r="18" spans="1:38" s="141" customFormat="1" ht="24.95" customHeight="1" x14ac:dyDescent="0.25">
      <c r="A18" s="125"/>
      <c r="B18" s="158" t="s">
        <v>198</v>
      </c>
      <c r="C18" s="127">
        <v>1565</v>
      </c>
      <c r="D18" s="127">
        <v>0</v>
      </c>
      <c r="E18" s="127">
        <v>59</v>
      </c>
      <c r="F18" s="159">
        <v>1624</v>
      </c>
      <c r="G18" s="160">
        <v>2251</v>
      </c>
      <c r="H18" s="161"/>
      <c r="I18" s="160">
        <v>14318.431999999997</v>
      </c>
      <c r="J18" s="131">
        <v>0</v>
      </c>
      <c r="K18" s="160">
        <v>13726.781999999999</v>
      </c>
      <c r="L18" s="160">
        <v>0</v>
      </c>
      <c r="M18" s="160">
        <v>148.80000000000001</v>
      </c>
      <c r="N18" s="162">
        <v>13875.581999999999</v>
      </c>
      <c r="O18" s="130">
        <v>0</v>
      </c>
      <c r="P18" s="162">
        <v>16020.139013709899</v>
      </c>
      <c r="Q18" s="160">
        <v>16020.139013709899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  <c r="X18" s="160">
        <v>0</v>
      </c>
      <c r="Y18" s="160">
        <v>0</v>
      </c>
      <c r="Z18" s="160">
        <v>0</v>
      </c>
      <c r="AA18" s="160">
        <v>0</v>
      </c>
      <c r="AC18" s="163"/>
      <c r="AD18" s="160"/>
      <c r="AE18" s="160"/>
      <c r="AF18" s="160"/>
      <c r="AG18" s="160"/>
      <c r="AH18" s="160"/>
      <c r="AI18" s="160"/>
      <c r="AJ18" s="160"/>
      <c r="AK18" s="160"/>
      <c r="AL18" s="164"/>
    </row>
    <row r="19" spans="1:38" s="141" customFormat="1" ht="24.95" customHeight="1" thickBot="1" x14ac:dyDescent="0.3">
      <c r="A19" s="165"/>
      <c r="B19" s="166" t="s">
        <v>199</v>
      </c>
      <c r="C19" s="127">
        <v>70</v>
      </c>
      <c r="D19" s="127">
        <v>653</v>
      </c>
      <c r="E19" s="127">
        <v>3335</v>
      </c>
      <c r="F19" s="167">
        <v>4058</v>
      </c>
      <c r="G19" s="168">
        <v>4666</v>
      </c>
      <c r="H19" s="148"/>
      <c r="I19" s="168">
        <v>70783.458729999984</v>
      </c>
      <c r="J19" s="131">
        <v>0</v>
      </c>
      <c r="K19" s="168">
        <v>12195.774533999995</v>
      </c>
      <c r="L19" s="168">
        <v>14530.785669999999</v>
      </c>
      <c r="M19" s="168">
        <v>30029.420000000002</v>
      </c>
      <c r="N19" s="169">
        <v>56755.980203999992</v>
      </c>
      <c r="O19" s="130">
        <v>0</v>
      </c>
      <c r="P19" s="169">
        <v>68595.036018636471</v>
      </c>
      <c r="Q19" s="168">
        <v>68595.036018636471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C19" s="170"/>
      <c r="AD19" s="168"/>
      <c r="AE19" s="168"/>
      <c r="AF19" s="168"/>
      <c r="AG19" s="168"/>
      <c r="AH19" s="168"/>
      <c r="AI19" s="168"/>
      <c r="AJ19" s="168"/>
      <c r="AK19" s="168"/>
      <c r="AL19" s="171"/>
    </row>
    <row r="20" spans="1:38" s="141" customFormat="1" ht="24.95" customHeight="1" thickBot="1" x14ac:dyDescent="0.3">
      <c r="A20" s="115" t="s">
        <v>200</v>
      </c>
      <c r="B20" s="116" t="s">
        <v>201</v>
      </c>
      <c r="C20" s="127">
        <v>1748</v>
      </c>
      <c r="D20" s="127">
        <v>2706</v>
      </c>
      <c r="E20" s="127">
        <v>445</v>
      </c>
      <c r="F20" s="172">
        <v>4899</v>
      </c>
      <c r="G20" s="173">
        <v>6451</v>
      </c>
      <c r="H20" s="119"/>
      <c r="I20" s="173">
        <v>1447495.0500000003</v>
      </c>
      <c r="J20" s="131">
        <v>0</v>
      </c>
      <c r="K20" s="173">
        <v>655933.50999999989</v>
      </c>
      <c r="L20" s="173">
        <v>540329.44999999995</v>
      </c>
      <c r="M20" s="173">
        <v>185168.52</v>
      </c>
      <c r="N20" s="174">
        <v>1381431.48</v>
      </c>
      <c r="O20" s="130">
        <v>0</v>
      </c>
      <c r="P20" s="174">
        <v>1382442.8400231129</v>
      </c>
      <c r="Q20" s="173">
        <v>1382442.8400231129</v>
      </c>
      <c r="R20" s="173">
        <v>824780.84000000183</v>
      </c>
      <c r="S20" s="173">
        <v>14967.849999999999</v>
      </c>
      <c r="T20" s="173">
        <v>54031.380000000012</v>
      </c>
      <c r="U20" s="173">
        <v>893780.07000000181</v>
      </c>
      <c r="V20" s="173">
        <v>824780.84000000183</v>
      </c>
      <c r="W20" s="173">
        <v>14967.849999999999</v>
      </c>
      <c r="X20" s="173">
        <v>54031.380000000012</v>
      </c>
      <c r="Y20" s="173">
        <v>893780.07000000181</v>
      </c>
      <c r="Z20" s="173">
        <v>1060837.6199999964</v>
      </c>
      <c r="AA20" s="173">
        <v>1060837.6199999964</v>
      </c>
      <c r="AC20" s="175"/>
      <c r="AD20" s="173"/>
      <c r="AE20" s="173"/>
      <c r="AF20" s="173"/>
      <c r="AG20" s="173"/>
      <c r="AH20" s="173"/>
      <c r="AI20" s="173"/>
      <c r="AJ20" s="173"/>
      <c r="AK20" s="173"/>
      <c r="AL20" s="176"/>
    </row>
    <row r="21" spans="1:38" s="141" customFormat="1" ht="24.95" customHeight="1" thickBot="1" x14ac:dyDescent="0.3">
      <c r="A21" s="115" t="s">
        <v>202</v>
      </c>
      <c r="B21" s="116" t="s">
        <v>203</v>
      </c>
      <c r="C21" s="117">
        <f t="shared" ref="C21:Y21" si="3">SUM(C22:C23)</f>
        <v>65</v>
      </c>
      <c r="D21" s="118">
        <f t="shared" si="3"/>
        <v>836</v>
      </c>
      <c r="E21" s="118">
        <f t="shared" si="3"/>
        <v>4730</v>
      </c>
      <c r="F21" s="121">
        <f t="shared" si="3"/>
        <v>5631</v>
      </c>
      <c r="G21" s="118">
        <f t="shared" si="3"/>
        <v>6219</v>
      </c>
      <c r="H21" s="118">
        <f>SUM(H22:H23)</f>
        <v>5631</v>
      </c>
      <c r="I21" s="118">
        <f t="shared" si="3"/>
        <v>5198184.3217740012</v>
      </c>
      <c r="J21" s="118">
        <f t="shared" si="3"/>
        <v>0</v>
      </c>
      <c r="K21" s="118">
        <f t="shared" si="3"/>
        <v>45448.980225000014</v>
      </c>
      <c r="L21" s="118">
        <f t="shared" si="3"/>
        <v>303610.51111800002</v>
      </c>
      <c r="M21" s="118">
        <f t="shared" si="3"/>
        <v>4505827.3900000015</v>
      </c>
      <c r="N21" s="120">
        <f t="shared" si="3"/>
        <v>4854886.8813430015</v>
      </c>
      <c r="O21" s="118">
        <f t="shared" si="3"/>
        <v>0</v>
      </c>
      <c r="P21" s="120">
        <f t="shared" si="3"/>
        <v>3213870.4790483955</v>
      </c>
      <c r="Q21" s="118">
        <f t="shared" si="3"/>
        <v>3213870.4790483955</v>
      </c>
      <c r="R21" s="118">
        <f>SUM(R22:R23)</f>
        <v>81423.249999999985</v>
      </c>
      <c r="S21" s="118">
        <f>SUM(S22:S23)</f>
        <v>1041958.8799999991</v>
      </c>
      <c r="T21" s="118">
        <f>SUM(T22:T23)</f>
        <v>2211347.6800000016</v>
      </c>
      <c r="U21" s="118">
        <f t="shared" si="3"/>
        <v>3334729.8100000005</v>
      </c>
      <c r="V21" s="118">
        <f>SUM(V22:V23)</f>
        <v>81423.249999999985</v>
      </c>
      <c r="W21" s="118">
        <f>SUM(W22:W23)</f>
        <v>1041958.8799999991</v>
      </c>
      <c r="X21" s="118">
        <f>SUM(X22:X23)</f>
        <v>2211347.6800000016</v>
      </c>
      <c r="Y21" s="118">
        <f t="shared" si="3"/>
        <v>3334729.8100000005</v>
      </c>
      <c r="Z21" s="118">
        <f>SUM(Z22:Z23)</f>
        <v>2899873.1994600007</v>
      </c>
      <c r="AA21" s="118">
        <f>SUM(AA22:AA23)</f>
        <v>2899873.1994600007</v>
      </c>
      <c r="AC21" s="123">
        <f t="shared" ref="AC21:AL21" si="4">SUM(AC22:AC23)</f>
        <v>0</v>
      </c>
      <c r="AD21" s="118">
        <f t="shared" si="4"/>
        <v>0</v>
      </c>
      <c r="AE21" s="118">
        <f t="shared" si="4"/>
        <v>0</v>
      </c>
      <c r="AF21" s="118">
        <f t="shared" si="4"/>
        <v>0</v>
      </c>
      <c r="AG21" s="118">
        <f t="shared" si="4"/>
        <v>0</v>
      </c>
      <c r="AH21" s="118">
        <f t="shared" si="4"/>
        <v>0</v>
      </c>
      <c r="AI21" s="118">
        <f t="shared" si="4"/>
        <v>0</v>
      </c>
      <c r="AJ21" s="118">
        <f t="shared" si="4"/>
        <v>0</v>
      </c>
      <c r="AK21" s="118">
        <f t="shared" si="4"/>
        <v>0</v>
      </c>
      <c r="AL21" s="124">
        <f t="shared" si="4"/>
        <v>0</v>
      </c>
    </row>
    <row r="22" spans="1:38" s="141" customFormat="1" ht="24.95" customHeight="1" x14ac:dyDescent="0.2">
      <c r="A22" s="177"/>
      <c r="B22" s="158" t="s">
        <v>204</v>
      </c>
      <c r="C22" s="127">
        <v>65</v>
      </c>
      <c r="D22" s="127">
        <v>836</v>
      </c>
      <c r="E22" s="127">
        <v>4730</v>
      </c>
      <c r="F22" s="128">
        <v>5631</v>
      </c>
      <c r="G22" s="130">
        <v>6219</v>
      </c>
      <c r="H22" s="130">
        <f>F22</f>
        <v>5631</v>
      </c>
      <c r="I22" s="130">
        <v>5198184.3217740012</v>
      </c>
      <c r="J22" s="131">
        <v>0</v>
      </c>
      <c r="K22" s="130">
        <v>45448.980225000014</v>
      </c>
      <c r="L22" s="130">
        <v>303610.51111800002</v>
      </c>
      <c r="M22" s="130">
        <v>4505827.3900000015</v>
      </c>
      <c r="N22" s="132">
        <v>4854886.8813430015</v>
      </c>
      <c r="O22" s="130">
        <v>0</v>
      </c>
      <c r="P22" s="132">
        <v>3213870.4790483955</v>
      </c>
      <c r="Q22" s="130">
        <v>3213870.4790483955</v>
      </c>
      <c r="R22" s="130">
        <v>81423.249999999985</v>
      </c>
      <c r="S22" s="130">
        <v>1041958.8799999991</v>
      </c>
      <c r="T22" s="130">
        <v>2211347.6800000016</v>
      </c>
      <c r="U22" s="130">
        <v>3334729.8100000005</v>
      </c>
      <c r="V22" s="130">
        <v>81423.249999999985</v>
      </c>
      <c r="W22" s="130">
        <v>1041958.8799999991</v>
      </c>
      <c r="X22" s="130">
        <v>2211347.6800000016</v>
      </c>
      <c r="Y22" s="130">
        <v>3334729.8100000005</v>
      </c>
      <c r="Z22" s="130">
        <v>2899873.1994600007</v>
      </c>
      <c r="AA22" s="130">
        <v>2899873.1994600007</v>
      </c>
      <c r="AC22" s="134"/>
      <c r="AD22" s="130"/>
      <c r="AE22" s="130"/>
      <c r="AF22" s="130"/>
      <c r="AG22" s="130"/>
      <c r="AH22" s="130"/>
      <c r="AI22" s="130"/>
      <c r="AJ22" s="130"/>
      <c r="AK22" s="130"/>
      <c r="AL22" s="135"/>
    </row>
    <row r="23" spans="1:38" s="141" customFormat="1" ht="24.95" customHeight="1" thickBot="1" x14ac:dyDescent="0.3">
      <c r="A23" s="144"/>
      <c r="B23" s="178" t="s">
        <v>205</v>
      </c>
      <c r="C23" s="127">
        <v>0</v>
      </c>
      <c r="D23" s="127">
        <v>0</v>
      </c>
      <c r="E23" s="127">
        <v>0</v>
      </c>
      <c r="F23" s="179">
        <v>0</v>
      </c>
      <c r="G23" s="180">
        <v>0</v>
      </c>
      <c r="H23" s="180">
        <f>F23</f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1">
        <v>0</v>
      </c>
      <c r="O23" s="130">
        <v>0</v>
      </c>
      <c r="P23" s="181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0">
        <v>0</v>
      </c>
      <c r="W23" s="180">
        <v>0</v>
      </c>
      <c r="X23" s="180">
        <v>0</v>
      </c>
      <c r="Y23" s="180">
        <v>0</v>
      </c>
      <c r="Z23" s="180">
        <v>0</v>
      </c>
      <c r="AA23" s="180">
        <v>0</v>
      </c>
      <c r="AC23" s="182"/>
      <c r="AD23" s="180"/>
      <c r="AE23" s="180"/>
      <c r="AF23" s="180"/>
      <c r="AG23" s="180"/>
      <c r="AH23" s="180"/>
      <c r="AI23" s="180"/>
      <c r="AJ23" s="180"/>
      <c r="AK23" s="180"/>
      <c r="AL23" s="183"/>
    </row>
    <row r="24" spans="1:38" s="141" customFormat="1" ht="24.95" customHeight="1" thickBot="1" x14ac:dyDescent="0.3">
      <c r="A24" s="115" t="s">
        <v>206</v>
      </c>
      <c r="B24" s="116" t="s">
        <v>207</v>
      </c>
      <c r="C24" s="184">
        <f t="shared" ref="C24:Y24" si="5">SUM(C25:C27)</f>
        <v>4653</v>
      </c>
      <c r="D24" s="185">
        <f t="shared" si="5"/>
        <v>329091</v>
      </c>
      <c r="E24" s="185">
        <f t="shared" si="5"/>
        <v>4764</v>
      </c>
      <c r="F24" s="186">
        <f t="shared" si="5"/>
        <v>1248200.0588652231</v>
      </c>
      <c r="G24" s="185">
        <f t="shared" si="5"/>
        <v>0</v>
      </c>
      <c r="H24" s="185">
        <f t="shared" si="5"/>
        <v>39801.850178222259</v>
      </c>
      <c r="I24" s="185">
        <f t="shared" si="5"/>
        <v>935128.04929900065</v>
      </c>
      <c r="J24" s="185">
        <f t="shared" si="5"/>
        <v>208929.09000000003</v>
      </c>
      <c r="K24" s="185">
        <f t="shared" si="5"/>
        <v>1183858.989477223</v>
      </c>
      <c r="L24" s="185">
        <f t="shared" si="5"/>
        <v>0</v>
      </c>
      <c r="M24" s="185">
        <f t="shared" si="5"/>
        <v>1249223.5734729907</v>
      </c>
      <c r="N24" s="187">
        <f t="shared" si="5"/>
        <v>1249223.5734729907</v>
      </c>
      <c r="O24" s="185">
        <f t="shared" si="5"/>
        <v>32215.517222222225</v>
      </c>
      <c r="P24" s="187">
        <f t="shared" si="5"/>
        <v>247072.72888888896</v>
      </c>
      <c r="Q24" s="185">
        <f t="shared" si="5"/>
        <v>382024.12000000011</v>
      </c>
      <c r="R24" s="185">
        <f t="shared" si="5"/>
        <v>661312.36611111136</v>
      </c>
      <c r="S24" s="185">
        <f t="shared" si="5"/>
        <v>32215.517222222225</v>
      </c>
      <c r="T24" s="185">
        <f t="shared" si="5"/>
        <v>247072.72888888896</v>
      </c>
      <c r="U24" s="185">
        <f t="shared" si="5"/>
        <v>382024.12000000011</v>
      </c>
      <c r="V24" s="185">
        <f>SUM(V25:V27)</f>
        <v>661312.36611111136</v>
      </c>
      <c r="W24" s="185">
        <f>SUM(W25:W27)</f>
        <v>675201.32277777803</v>
      </c>
      <c r="X24" s="185">
        <f>SUM(X25:X27)</f>
        <v>675201.32277777803</v>
      </c>
      <c r="Y24" s="185">
        <f t="shared" si="5"/>
        <v>320783.73944444448</v>
      </c>
      <c r="Z24" s="185">
        <f>SUM(Z25:Z27)</f>
        <v>369062.73388888891</v>
      </c>
      <c r="AA24" s="185">
        <f>SUM(AA25:AA27)</f>
        <v>369062.73388888891</v>
      </c>
      <c r="AC24" s="188">
        <f t="shared" ref="AC24:AL24" si="6">SUM(AC25:AC27)</f>
        <v>0</v>
      </c>
      <c r="AD24" s="185">
        <f t="shared" si="6"/>
        <v>0</v>
      </c>
      <c r="AE24" s="185">
        <f t="shared" si="6"/>
        <v>0</v>
      </c>
      <c r="AF24" s="185">
        <f t="shared" si="6"/>
        <v>0</v>
      </c>
      <c r="AG24" s="185">
        <f t="shared" si="6"/>
        <v>0</v>
      </c>
      <c r="AH24" s="185">
        <f t="shared" si="6"/>
        <v>0</v>
      </c>
      <c r="AI24" s="185">
        <f t="shared" si="6"/>
        <v>0</v>
      </c>
      <c r="AJ24" s="185">
        <f t="shared" si="6"/>
        <v>0</v>
      </c>
      <c r="AK24" s="185">
        <f t="shared" si="6"/>
        <v>0</v>
      </c>
      <c r="AL24" s="189">
        <f t="shared" si="6"/>
        <v>0</v>
      </c>
    </row>
    <row r="25" spans="1:38" s="141" customFormat="1" ht="24.95" customHeight="1" x14ac:dyDescent="0.2">
      <c r="A25" s="125"/>
      <c r="B25" s="158" t="s">
        <v>208</v>
      </c>
      <c r="C25" s="127">
        <v>4588</v>
      </c>
      <c r="D25" s="127">
        <v>328270</v>
      </c>
      <c r="E25" s="127">
        <v>0</v>
      </c>
      <c r="F25" s="128">
        <v>902641.22222222295</v>
      </c>
      <c r="G25" s="130">
        <v>0</v>
      </c>
      <c r="H25" s="130">
        <v>38837.722222222255</v>
      </c>
      <c r="I25" s="130">
        <v>863803.5000000007</v>
      </c>
      <c r="J25" s="131">
        <v>0</v>
      </c>
      <c r="K25" s="130">
        <v>902641.22222222295</v>
      </c>
      <c r="L25" s="130">
        <v>0</v>
      </c>
      <c r="M25" s="130">
        <v>830165.85180899128</v>
      </c>
      <c r="N25" s="132">
        <v>830165.85180899128</v>
      </c>
      <c r="O25" s="130">
        <v>4854.9472222222248</v>
      </c>
      <c r="P25" s="132">
        <v>79909.778888888948</v>
      </c>
      <c r="Q25" s="130">
        <v>0</v>
      </c>
      <c r="R25" s="130">
        <v>84764.726111111173</v>
      </c>
      <c r="S25" s="130">
        <v>4854.9472222222248</v>
      </c>
      <c r="T25" s="130">
        <v>79909.778888888948</v>
      </c>
      <c r="U25" s="130">
        <v>0</v>
      </c>
      <c r="V25" s="130">
        <v>84764.726111111173</v>
      </c>
      <c r="W25" s="130">
        <v>110788.89277777787</v>
      </c>
      <c r="X25" s="130">
        <v>110788.89277777787</v>
      </c>
      <c r="Y25" s="130">
        <v>38840.729444444478</v>
      </c>
      <c r="Z25" s="130">
        <v>40772.673888888923</v>
      </c>
      <c r="AA25" s="130">
        <v>40772.673888888923</v>
      </c>
      <c r="AC25" s="134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5">
        <v>0</v>
      </c>
    </row>
    <row r="26" spans="1:38" s="141" customFormat="1" ht="24.95" customHeight="1" x14ac:dyDescent="0.25">
      <c r="A26" s="136"/>
      <c r="B26" s="190" t="s">
        <v>209</v>
      </c>
      <c r="C26" s="127">
        <v>65</v>
      </c>
      <c r="D26" s="127">
        <v>821</v>
      </c>
      <c r="E26" s="127">
        <v>4764</v>
      </c>
      <c r="F26" s="191">
        <v>345558.83664300002</v>
      </c>
      <c r="G26" s="192">
        <v>0</v>
      </c>
      <c r="H26" s="192">
        <v>964.12795600000049</v>
      </c>
      <c r="I26" s="192">
        <v>71324.549298999991</v>
      </c>
      <c r="J26" s="131">
        <v>208929.09000000003</v>
      </c>
      <c r="K26" s="192">
        <v>281217.76725500001</v>
      </c>
      <c r="L26" s="192">
        <v>0</v>
      </c>
      <c r="M26" s="192">
        <v>419057.72166399949</v>
      </c>
      <c r="N26" s="193">
        <v>419057.72166399949</v>
      </c>
      <c r="O26" s="130">
        <v>27360.57</v>
      </c>
      <c r="P26" s="193">
        <v>167162.95000000001</v>
      </c>
      <c r="Q26" s="192">
        <v>382024.12000000011</v>
      </c>
      <c r="R26" s="192">
        <v>576547.64000000013</v>
      </c>
      <c r="S26" s="192">
        <v>27360.57</v>
      </c>
      <c r="T26" s="192">
        <v>167162.95000000001</v>
      </c>
      <c r="U26" s="192">
        <v>382024.12000000011</v>
      </c>
      <c r="V26" s="192">
        <v>576547.64000000013</v>
      </c>
      <c r="W26" s="192">
        <v>564412.43000000017</v>
      </c>
      <c r="X26" s="192">
        <v>564412.43000000017</v>
      </c>
      <c r="Y26" s="192">
        <v>281943.01</v>
      </c>
      <c r="Z26" s="192">
        <v>328290.06</v>
      </c>
      <c r="AA26" s="192">
        <v>328290.06</v>
      </c>
      <c r="AC26" s="194"/>
      <c r="AD26" s="192"/>
      <c r="AE26" s="192"/>
      <c r="AF26" s="192"/>
      <c r="AG26" s="192"/>
      <c r="AH26" s="192"/>
      <c r="AI26" s="192"/>
      <c r="AJ26" s="192"/>
      <c r="AK26" s="192"/>
      <c r="AL26" s="195"/>
    </row>
    <row r="27" spans="1:38" s="141" customFormat="1" ht="24.95" customHeight="1" thickBot="1" x14ac:dyDescent="0.25">
      <c r="A27" s="165"/>
      <c r="B27" s="178" t="s">
        <v>210</v>
      </c>
      <c r="C27" s="127">
        <v>0</v>
      </c>
      <c r="D27" s="127">
        <v>0</v>
      </c>
      <c r="E27" s="127">
        <v>0</v>
      </c>
      <c r="F27" s="196">
        <v>0</v>
      </c>
      <c r="G27" s="197">
        <v>0</v>
      </c>
      <c r="H27" s="148"/>
      <c r="I27" s="197">
        <v>0</v>
      </c>
      <c r="J27" s="131">
        <v>0</v>
      </c>
      <c r="K27" s="197">
        <v>0</v>
      </c>
      <c r="L27" s="197">
        <v>0</v>
      </c>
      <c r="M27" s="197">
        <v>0</v>
      </c>
      <c r="N27" s="198">
        <v>0</v>
      </c>
      <c r="O27" s="130">
        <v>0</v>
      </c>
      <c r="P27" s="19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C27" s="199"/>
      <c r="AD27" s="197"/>
      <c r="AE27" s="197"/>
      <c r="AF27" s="197"/>
      <c r="AG27" s="197"/>
      <c r="AH27" s="197"/>
      <c r="AI27" s="197"/>
      <c r="AJ27" s="197"/>
      <c r="AK27" s="197"/>
      <c r="AL27" s="200"/>
    </row>
    <row r="28" spans="1:38" s="141" customFormat="1" ht="24.95" customHeight="1" thickBot="1" x14ac:dyDescent="0.3">
      <c r="A28" s="115" t="s">
        <v>211</v>
      </c>
      <c r="B28" s="116" t="s">
        <v>212</v>
      </c>
      <c r="C28" s="127">
        <v>0</v>
      </c>
      <c r="D28" s="127">
        <v>0</v>
      </c>
      <c r="E28" s="127">
        <v>0</v>
      </c>
      <c r="F28" s="172">
        <v>0</v>
      </c>
      <c r="G28" s="173">
        <v>0</v>
      </c>
      <c r="H28" s="201"/>
      <c r="I28" s="173">
        <v>0</v>
      </c>
      <c r="J28" s="131">
        <v>0</v>
      </c>
      <c r="K28" s="173">
        <v>0</v>
      </c>
      <c r="L28" s="173">
        <v>0</v>
      </c>
      <c r="M28" s="173">
        <v>0</v>
      </c>
      <c r="N28" s="174">
        <v>0</v>
      </c>
      <c r="O28" s="130">
        <v>0</v>
      </c>
      <c r="P28" s="174">
        <v>0</v>
      </c>
      <c r="Q28" s="173">
        <v>0</v>
      </c>
      <c r="R28" s="173">
        <v>0</v>
      </c>
      <c r="S28" s="173">
        <v>0</v>
      </c>
      <c r="T28" s="173">
        <v>0</v>
      </c>
      <c r="U28" s="173">
        <v>0</v>
      </c>
      <c r="V28" s="173">
        <v>0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C28" s="175"/>
      <c r="AD28" s="173"/>
      <c r="AE28" s="173"/>
      <c r="AF28" s="173"/>
      <c r="AG28" s="173"/>
      <c r="AH28" s="173"/>
      <c r="AI28" s="173"/>
      <c r="AJ28" s="173"/>
      <c r="AK28" s="173"/>
      <c r="AL28" s="176"/>
    </row>
    <row r="29" spans="1:38" s="141" customFormat="1" ht="24.95" customHeight="1" thickBot="1" x14ac:dyDescent="0.3">
      <c r="A29" s="202" t="s">
        <v>213</v>
      </c>
      <c r="B29" s="203" t="s">
        <v>214</v>
      </c>
      <c r="C29" s="127">
        <v>0</v>
      </c>
      <c r="D29" s="127">
        <v>0</v>
      </c>
      <c r="E29" s="127">
        <v>0</v>
      </c>
      <c r="F29" s="204">
        <v>0</v>
      </c>
      <c r="G29" s="205">
        <v>0</v>
      </c>
      <c r="H29" s="206">
        <f>F29</f>
        <v>0</v>
      </c>
      <c r="I29" s="205">
        <v>0</v>
      </c>
      <c r="J29" s="131">
        <v>0</v>
      </c>
      <c r="K29" s="205">
        <v>0</v>
      </c>
      <c r="L29" s="205">
        <v>0</v>
      </c>
      <c r="M29" s="205">
        <v>0</v>
      </c>
      <c r="N29" s="207">
        <v>0</v>
      </c>
      <c r="O29" s="130">
        <v>0</v>
      </c>
      <c r="P29" s="207">
        <v>0</v>
      </c>
      <c r="Q29" s="205">
        <v>0</v>
      </c>
      <c r="R29" s="205">
        <v>0</v>
      </c>
      <c r="S29" s="205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C29" s="208"/>
      <c r="AD29" s="205"/>
      <c r="AE29" s="205"/>
      <c r="AF29" s="205"/>
      <c r="AG29" s="205"/>
      <c r="AH29" s="205"/>
      <c r="AI29" s="205"/>
      <c r="AJ29" s="205"/>
      <c r="AK29" s="205"/>
      <c r="AL29" s="209"/>
    </row>
    <row r="30" spans="1:38" s="141" customFormat="1" ht="39" thickBot="1" x14ac:dyDescent="0.3">
      <c r="A30" s="115" t="s">
        <v>215</v>
      </c>
      <c r="B30" s="116" t="s">
        <v>216</v>
      </c>
      <c r="C30" s="184">
        <f>SUM(C31:C32)</f>
        <v>0</v>
      </c>
      <c r="D30" s="185">
        <f>SUM(D31:D32)</f>
        <v>0</v>
      </c>
      <c r="E30" s="185">
        <f>SUM(E31:E32)</f>
        <v>0</v>
      </c>
      <c r="F30" s="186">
        <f>SUM(F31:F32)</f>
        <v>0</v>
      </c>
      <c r="G30" s="185">
        <f>SUM(G31:G32)</f>
        <v>0</v>
      </c>
      <c r="H30" s="119"/>
      <c r="I30" s="185">
        <f t="shared" ref="I30:Y30" si="7">SUM(I31:I32)</f>
        <v>0</v>
      </c>
      <c r="J30" s="185">
        <f t="shared" si="7"/>
        <v>0</v>
      </c>
      <c r="K30" s="185">
        <f t="shared" si="7"/>
        <v>0</v>
      </c>
      <c r="L30" s="185">
        <f t="shared" si="7"/>
        <v>0</v>
      </c>
      <c r="M30" s="185">
        <f t="shared" si="7"/>
        <v>0</v>
      </c>
      <c r="N30" s="187">
        <f t="shared" si="7"/>
        <v>0</v>
      </c>
      <c r="O30" s="185">
        <f t="shared" si="7"/>
        <v>0</v>
      </c>
      <c r="P30" s="187">
        <f>SUM(P31:P32)</f>
        <v>0</v>
      </c>
      <c r="Q30" s="185">
        <f>SUM(Q31:Q32)</f>
        <v>0</v>
      </c>
      <c r="R30" s="185">
        <f>SUM(R31:R32)</f>
        <v>0</v>
      </c>
      <c r="S30" s="185">
        <f>SUM(S31:S32)</f>
        <v>0</v>
      </c>
      <c r="T30" s="185">
        <f>SUM(T31:T32)</f>
        <v>0</v>
      </c>
      <c r="U30" s="185">
        <f t="shared" si="7"/>
        <v>0</v>
      </c>
      <c r="V30" s="185">
        <f>SUM(V31:V32)</f>
        <v>0</v>
      </c>
      <c r="W30" s="185">
        <f>SUM(W31:W32)</f>
        <v>0</v>
      </c>
      <c r="X30" s="185">
        <f>SUM(X31:X32)</f>
        <v>0</v>
      </c>
      <c r="Y30" s="185">
        <f t="shared" si="7"/>
        <v>0</v>
      </c>
      <c r="Z30" s="185">
        <f>SUM(Z31:Z32)</f>
        <v>0</v>
      </c>
      <c r="AA30" s="185">
        <f>SUM(AA31:AA32)</f>
        <v>0</v>
      </c>
      <c r="AC30" s="188">
        <f t="shared" ref="AC30:AL30" si="8">SUM(AC31:AC32)</f>
        <v>0</v>
      </c>
      <c r="AD30" s="185">
        <f t="shared" si="8"/>
        <v>0</v>
      </c>
      <c r="AE30" s="185">
        <f t="shared" si="8"/>
        <v>0</v>
      </c>
      <c r="AF30" s="185">
        <f t="shared" si="8"/>
        <v>0</v>
      </c>
      <c r="AG30" s="185">
        <f t="shared" si="8"/>
        <v>0</v>
      </c>
      <c r="AH30" s="185">
        <f t="shared" si="8"/>
        <v>0</v>
      </c>
      <c r="AI30" s="185">
        <f t="shared" si="8"/>
        <v>0</v>
      </c>
      <c r="AJ30" s="185">
        <f t="shared" si="8"/>
        <v>0</v>
      </c>
      <c r="AK30" s="185">
        <f t="shared" si="8"/>
        <v>0</v>
      </c>
      <c r="AL30" s="189">
        <f t="shared" si="8"/>
        <v>0</v>
      </c>
    </row>
    <row r="31" spans="1:38" s="141" customFormat="1" ht="30" x14ac:dyDescent="0.25">
      <c r="A31" s="177"/>
      <c r="B31" s="158" t="s">
        <v>217</v>
      </c>
      <c r="C31" s="127">
        <v>0</v>
      </c>
      <c r="D31" s="127">
        <v>0</v>
      </c>
      <c r="E31" s="127">
        <v>0</v>
      </c>
      <c r="F31" s="210">
        <v>0</v>
      </c>
      <c r="G31" s="211">
        <v>0</v>
      </c>
      <c r="H31" s="129"/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2">
        <v>0</v>
      </c>
      <c r="O31" s="130">
        <v>0</v>
      </c>
      <c r="P31" s="212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C31" s="213"/>
      <c r="AD31" s="211"/>
      <c r="AE31" s="211"/>
      <c r="AF31" s="211"/>
      <c r="AG31" s="211"/>
      <c r="AH31" s="211"/>
      <c r="AI31" s="211"/>
      <c r="AJ31" s="211"/>
      <c r="AK31" s="211"/>
      <c r="AL31" s="214"/>
    </row>
    <row r="32" spans="1:38" s="141" customFormat="1" ht="45.75" thickBot="1" x14ac:dyDescent="0.3">
      <c r="A32" s="144"/>
      <c r="B32" s="178" t="s">
        <v>218</v>
      </c>
      <c r="C32" s="127">
        <v>0</v>
      </c>
      <c r="D32" s="127">
        <v>0</v>
      </c>
      <c r="E32" s="127">
        <v>0</v>
      </c>
      <c r="F32" s="179">
        <v>0</v>
      </c>
      <c r="G32" s="180">
        <v>0</v>
      </c>
      <c r="H32" s="139"/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1">
        <v>0</v>
      </c>
      <c r="O32" s="130">
        <v>0</v>
      </c>
      <c r="P32" s="181">
        <v>0</v>
      </c>
      <c r="Q32" s="180">
        <v>0</v>
      </c>
      <c r="R32" s="180">
        <v>0</v>
      </c>
      <c r="S32" s="180">
        <v>0</v>
      </c>
      <c r="T32" s="180">
        <v>0</v>
      </c>
      <c r="U32" s="180">
        <v>0</v>
      </c>
      <c r="V32" s="180">
        <v>0</v>
      </c>
      <c r="W32" s="180">
        <v>0</v>
      </c>
      <c r="X32" s="180">
        <v>0</v>
      </c>
      <c r="Y32" s="180">
        <v>0</v>
      </c>
      <c r="Z32" s="180">
        <v>0</v>
      </c>
      <c r="AA32" s="180">
        <v>0</v>
      </c>
      <c r="AC32" s="182"/>
      <c r="AD32" s="180"/>
      <c r="AE32" s="180"/>
      <c r="AF32" s="180"/>
      <c r="AG32" s="180"/>
      <c r="AH32" s="180"/>
      <c r="AI32" s="180"/>
      <c r="AJ32" s="180"/>
      <c r="AK32" s="180"/>
      <c r="AL32" s="183"/>
    </row>
    <row r="33" spans="1:38" s="141" customFormat="1" ht="26.25" thickBot="1" x14ac:dyDescent="0.3">
      <c r="A33" s="115" t="s">
        <v>219</v>
      </c>
      <c r="B33" s="116" t="s">
        <v>220</v>
      </c>
      <c r="C33" s="127">
        <v>0</v>
      </c>
      <c r="D33" s="127">
        <v>0</v>
      </c>
      <c r="E33" s="127">
        <v>0</v>
      </c>
      <c r="F33" s="172">
        <v>0</v>
      </c>
      <c r="G33" s="173">
        <v>0</v>
      </c>
      <c r="H33" s="173">
        <f>F33</f>
        <v>0</v>
      </c>
      <c r="I33" s="173">
        <v>0</v>
      </c>
      <c r="J33" s="131">
        <v>0</v>
      </c>
      <c r="K33" s="173">
        <v>0</v>
      </c>
      <c r="L33" s="173">
        <v>0</v>
      </c>
      <c r="M33" s="173">
        <v>0</v>
      </c>
      <c r="N33" s="174">
        <v>0</v>
      </c>
      <c r="O33" s="130">
        <v>0</v>
      </c>
      <c r="P33" s="174">
        <v>0</v>
      </c>
      <c r="Q33" s="173">
        <v>0</v>
      </c>
      <c r="R33" s="173">
        <v>0</v>
      </c>
      <c r="S33" s="173">
        <v>0</v>
      </c>
      <c r="T33" s="173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73">
        <v>0</v>
      </c>
      <c r="AA33" s="173">
        <v>0</v>
      </c>
      <c r="AC33" s="175"/>
      <c r="AD33" s="173"/>
      <c r="AE33" s="173"/>
      <c r="AF33" s="173"/>
      <c r="AG33" s="173"/>
      <c r="AH33" s="173"/>
      <c r="AI33" s="173"/>
      <c r="AJ33" s="173"/>
      <c r="AK33" s="173"/>
      <c r="AL33" s="176"/>
    </row>
    <row r="34" spans="1:38" s="141" customFormat="1" ht="39" thickBot="1" x14ac:dyDescent="0.3">
      <c r="A34" s="115" t="s">
        <v>221</v>
      </c>
      <c r="B34" s="116" t="s">
        <v>222</v>
      </c>
      <c r="C34" s="184">
        <f>SUM(C35:C36)</f>
        <v>0</v>
      </c>
      <c r="D34" s="185">
        <f>SUM(D35:D36)</f>
        <v>0</v>
      </c>
      <c r="E34" s="185">
        <f>SUM(E35:E36)</f>
        <v>0</v>
      </c>
      <c r="F34" s="186">
        <f>SUM(F35:F36)</f>
        <v>0</v>
      </c>
      <c r="G34" s="185">
        <f>SUM(G35:G36)</f>
        <v>0</v>
      </c>
      <c r="H34" s="148"/>
      <c r="I34" s="185">
        <f t="shared" ref="I34:Y34" si="9">SUM(I35:I36)</f>
        <v>0</v>
      </c>
      <c r="J34" s="185">
        <f t="shared" si="9"/>
        <v>0</v>
      </c>
      <c r="K34" s="185">
        <f t="shared" si="9"/>
        <v>0</v>
      </c>
      <c r="L34" s="185">
        <f t="shared" si="9"/>
        <v>0</v>
      </c>
      <c r="M34" s="185">
        <f t="shared" si="9"/>
        <v>0</v>
      </c>
      <c r="N34" s="187">
        <f t="shared" si="9"/>
        <v>0</v>
      </c>
      <c r="O34" s="185">
        <f t="shared" si="9"/>
        <v>0</v>
      </c>
      <c r="P34" s="187">
        <f>SUM(P35:P36)</f>
        <v>0</v>
      </c>
      <c r="Q34" s="185">
        <f>SUM(Q35:Q36)</f>
        <v>0</v>
      </c>
      <c r="R34" s="185">
        <f>SUM(R35:R36)</f>
        <v>0</v>
      </c>
      <c r="S34" s="185">
        <f>SUM(S35:S36)</f>
        <v>0</v>
      </c>
      <c r="T34" s="185">
        <f>SUM(T35:T36)</f>
        <v>0</v>
      </c>
      <c r="U34" s="185">
        <f t="shared" si="9"/>
        <v>0</v>
      </c>
      <c r="V34" s="185">
        <f>SUM(V35:V36)</f>
        <v>0</v>
      </c>
      <c r="W34" s="185">
        <f>SUM(W35:W36)</f>
        <v>0</v>
      </c>
      <c r="X34" s="185">
        <f>SUM(X35:X36)</f>
        <v>0</v>
      </c>
      <c r="Y34" s="185">
        <f t="shared" si="9"/>
        <v>0</v>
      </c>
      <c r="Z34" s="185">
        <f>SUM(Z35:Z36)</f>
        <v>0</v>
      </c>
      <c r="AA34" s="185">
        <f>SUM(AA35:AA36)</f>
        <v>0</v>
      </c>
      <c r="AC34" s="188">
        <f t="shared" ref="AC34:AL34" si="10">SUM(AC35:AC36)</f>
        <v>0</v>
      </c>
      <c r="AD34" s="185">
        <f t="shared" si="10"/>
        <v>0</v>
      </c>
      <c r="AE34" s="185">
        <f t="shared" si="10"/>
        <v>0</v>
      </c>
      <c r="AF34" s="185">
        <f t="shared" si="10"/>
        <v>0</v>
      </c>
      <c r="AG34" s="185">
        <f t="shared" si="10"/>
        <v>0</v>
      </c>
      <c r="AH34" s="185">
        <f t="shared" si="10"/>
        <v>0</v>
      </c>
      <c r="AI34" s="185">
        <f t="shared" si="10"/>
        <v>0</v>
      </c>
      <c r="AJ34" s="185">
        <f t="shared" si="10"/>
        <v>0</v>
      </c>
      <c r="AK34" s="185">
        <f t="shared" si="10"/>
        <v>0</v>
      </c>
      <c r="AL34" s="189">
        <f t="shared" si="10"/>
        <v>0</v>
      </c>
    </row>
    <row r="35" spans="1:38" s="141" customFormat="1" ht="30" x14ac:dyDescent="0.25">
      <c r="A35" s="177"/>
      <c r="B35" s="215" t="s">
        <v>223</v>
      </c>
      <c r="C35" s="127">
        <v>0</v>
      </c>
      <c r="D35" s="127">
        <v>0</v>
      </c>
      <c r="E35" s="127">
        <v>0</v>
      </c>
      <c r="F35" s="159">
        <v>0</v>
      </c>
      <c r="G35" s="160">
        <v>0</v>
      </c>
      <c r="H35" s="161"/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2">
        <v>0</v>
      </c>
      <c r="O35" s="130">
        <v>0</v>
      </c>
      <c r="P35" s="162">
        <v>0</v>
      </c>
      <c r="Q35" s="160">
        <v>0</v>
      </c>
      <c r="R35" s="160">
        <v>0</v>
      </c>
      <c r="S35" s="160">
        <v>0</v>
      </c>
      <c r="T35" s="160">
        <v>0</v>
      </c>
      <c r="U35" s="160">
        <v>0</v>
      </c>
      <c r="V35" s="160">
        <v>0</v>
      </c>
      <c r="W35" s="160">
        <v>0</v>
      </c>
      <c r="X35" s="160">
        <v>0</v>
      </c>
      <c r="Y35" s="160">
        <v>0</v>
      </c>
      <c r="Z35" s="160">
        <v>0</v>
      </c>
      <c r="AA35" s="160">
        <v>0</v>
      </c>
      <c r="AC35" s="163"/>
      <c r="AD35" s="160"/>
      <c r="AE35" s="160"/>
      <c r="AF35" s="160"/>
      <c r="AG35" s="160"/>
      <c r="AH35" s="160"/>
      <c r="AI35" s="160"/>
      <c r="AJ35" s="160"/>
      <c r="AK35" s="160"/>
      <c r="AL35" s="164"/>
    </row>
    <row r="36" spans="1:38" s="141" customFormat="1" ht="45.75" thickBot="1" x14ac:dyDescent="0.3">
      <c r="A36" s="144"/>
      <c r="B36" s="178" t="s">
        <v>224</v>
      </c>
      <c r="C36" s="127">
        <v>0</v>
      </c>
      <c r="D36" s="127">
        <v>0</v>
      </c>
      <c r="E36" s="127">
        <v>0</v>
      </c>
      <c r="F36" s="179">
        <v>0</v>
      </c>
      <c r="G36" s="180">
        <v>0</v>
      </c>
      <c r="H36" s="216"/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1">
        <v>0</v>
      </c>
      <c r="O36" s="130">
        <v>0</v>
      </c>
      <c r="P36" s="181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C36" s="182"/>
      <c r="AD36" s="180"/>
      <c r="AE36" s="180"/>
      <c r="AF36" s="180"/>
      <c r="AG36" s="180"/>
      <c r="AH36" s="180"/>
      <c r="AI36" s="180"/>
      <c r="AJ36" s="180"/>
      <c r="AK36" s="180"/>
      <c r="AL36" s="183"/>
    </row>
    <row r="37" spans="1:38" s="141" customFormat="1" ht="15.75" thickBot="1" x14ac:dyDescent="0.3">
      <c r="A37" s="115" t="s">
        <v>225</v>
      </c>
      <c r="B37" s="116" t="s">
        <v>226</v>
      </c>
      <c r="C37" s="127">
        <v>78</v>
      </c>
      <c r="D37" s="127">
        <v>0</v>
      </c>
      <c r="E37" s="127">
        <v>0</v>
      </c>
      <c r="F37" s="217">
        <v>78</v>
      </c>
      <c r="G37" s="218">
        <v>0</v>
      </c>
      <c r="H37" s="157"/>
      <c r="I37" s="218">
        <v>6438.3590610000001</v>
      </c>
      <c r="J37" s="131">
        <v>0</v>
      </c>
      <c r="K37" s="218">
        <v>6438.3590610000001</v>
      </c>
      <c r="L37" s="218">
        <v>0</v>
      </c>
      <c r="M37" s="218">
        <v>0</v>
      </c>
      <c r="N37" s="219">
        <v>6438.3590610000001</v>
      </c>
      <c r="O37" s="130">
        <v>0</v>
      </c>
      <c r="P37" s="219">
        <v>6563.7822551588997</v>
      </c>
      <c r="Q37" s="218">
        <v>6563.7822551588997</v>
      </c>
      <c r="R37" s="218">
        <v>0</v>
      </c>
      <c r="S37" s="218">
        <v>1300</v>
      </c>
      <c r="T37" s="218">
        <v>0</v>
      </c>
      <c r="U37" s="218">
        <v>1300</v>
      </c>
      <c r="V37" s="218">
        <v>0</v>
      </c>
      <c r="W37" s="218">
        <v>1300</v>
      </c>
      <c r="X37" s="218">
        <v>0</v>
      </c>
      <c r="Y37" s="218">
        <v>1300</v>
      </c>
      <c r="Z37" s="218">
        <v>0</v>
      </c>
      <c r="AA37" s="218">
        <v>0</v>
      </c>
      <c r="AC37" s="220"/>
      <c r="AD37" s="218"/>
      <c r="AE37" s="218"/>
      <c r="AF37" s="218"/>
      <c r="AG37" s="218"/>
      <c r="AH37" s="218"/>
      <c r="AI37" s="218"/>
      <c r="AJ37" s="218"/>
      <c r="AK37" s="218"/>
      <c r="AL37" s="221"/>
    </row>
    <row r="38" spans="1:38" s="141" customFormat="1" ht="26.25" thickBot="1" x14ac:dyDescent="0.3">
      <c r="A38" s="115" t="s">
        <v>227</v>
      </c>
      <c r="B38" s="116" t="s">
        <v>228</v>
      </c>
      <c r="C38" s="127">
        <v>10</v>
      </c>
      <c r="D38" s="127">
        <v>1690</v>
      </c>
      <c r="E38" s="127">
        <v>1</v>
      </c>
      <c r="F38" s="172">
        <v>1701</v>
      </c>
      <c r="G38" s="173">
        <v>1707</v>
      </c>
      <c r="H38" s="201"/>
      <c r="I38" s="173">
        <v>1416136.8175000001</v>
      </c>
      <c r="J38" s="131">
        <v>0</v>
      </c>
      <c r="K38" s="173">
        <v>1049.74</v>
      </c>
      <c r="L38" s="173">
        <v>1408855.9300280001</v>
      </c>
      <c r="M38" s="173">
        <v>4804.8</v>
      </c>
      <c r="N38" s="174">
        <v>1414710.4700280002</v>
      </c>
      <c r="O38" s="130">
        <v>0</v>
      </c>
      <c r="P38" s="174">
        <v>301315.75007150229</v>
      </c>
      <c r="Q38" s="173">
        <v>301253.28431810229</v>
      </c>
      <c r="R38" s="173">
        <v>0</v>
      </c>
      <c r="S38" s="173">
        <v>89837.190000000017</v>
      </c>
      <c r="T38" s="173">
        <v>0</v>
      </c>
      <c r="U38" s="173">
        <v>89837.190000000017</v>
      </c>
      <c r="V38" s="173">
        <v>0</v>
      </c>
      <c r="W38" s="173">
        <v>89837.190000000017</v>
      </c>
      <c r="X38" s="173">
        <v>0</v>
      </c>
      <c r="Y38" s="173">
        <v>89837.190000000017</v>
      </c>
      <c r="Z38" s="173">
        <v>67901.530000000028</v>
      </c>
      <c r="AA38" s="173">
        <v>67901.530000000028</v>
      </c>
      <c r="AC38" s="175"/>
      <c r="AD38" s="173"/>
      <c r="AE38" s="173"/>
      <c r="AF38" s="173"/>
      <c r="AG38" s="173"/>
      <c r="AH38" s="173"/>
      <c r="AI38" s="173"/>
      <c r="AJ38" s="173"/>
      <c r="AK38" s="173"/>
      <c r="AL38" s="176"/>
    </row>
    <row r="39" spans="1:38" s="141" customFormat="1" ht="15.75" thickBot="1" x14ac:dyDescent="0.3">
      <c r="A39" s="115" t="s">
        <v>229</v>
      </c>
      <c r="B39" s="116" t="s">
        <v>230</v>
      </c>
      <c r="C39" s="127">
        <v>0</v>
      </c>
      <c r="D39" s="127">
        <v>533</v>
      </c>
      <c r="E39" s="127">
        <v>0</v>
      </c>
      <c r="F39" s="172">
        <v>533</v>
      </c>
      <c r="G39" s="173">
        <v>533</v>
      </c>
      <c r="H39" s="201"/>
      <c r="I39" s="173">
        <v>138345</v>
      </c>
      <c r="J39" s="131">
        <v>0</v>
      </c>
      <c r="K39" s="173">
        <v>0</v>
      </c>
      <c r="L39" s="173">
        <v>138345</v>
      </c>
      <c r="M39" s="173">
        <v>0</v>
      </c>
      <c r="N39" s="174">
        <v>138345</v>
      </c>
      <c r="O39" s="130">
        <v>0</v>
      </c>
      <c r="P39" s="174">
        <v>55411.585878404192</v>
      </c>
      <c r="Q39" s="173">
        <v>55411.585878404192</v>
      </c>
      <c r="R39" s="173">
        <v>0</v>
      </c>
      <c r="S39" s="173">
        <v>0</v>
      </c>
      <c r="T39" s="173">
        <v>0</v>
      </c>
      <c r="U39" s="173">
        <v>0</v>
      </c>
      <c r="V39" s="173">
        <v>0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C39" s="175"/>
      <c r="AD39" s="173"/>
      <c r="AE39" s="173"/>
      <c r="AF39" s="173"/>
      <c r="AG39" s="173"/>
      <c r="AH39" s="173"/>
      <c r="AI39" s="173"/>
      <c r="AJ39" s="173"/>
      <c r="AK39" s="173"/>
      <c r="AL39" s="176"/>
    </row>
    <row r="40" spans="1:38" s="141" customFormat="1" ht="15.75" thickBot="1" x14ac:dyDescent="0.3">
      <c r="A40" s="115" t="s">
        <v>231</v>
      </c>
      <c r="B40" s="116" t="s">
        <v>232</v>
      </c>
      <c r="C40" s="117">
        <f>SUM(C41:C43)</f>
        <v>8</v>
      </c>
      <c r="D40" s="118">
        <f>SUM(D41:D43)</f>
        <v>0</v>
      </c>
      <c r="E40" s="118">
        <f>SUM(E41:E43)</f>
        <v>541</v>
      </c>
      <c r="F40" s="121">
        <f>SUM(F41:F43)</f>
        <v>549</v>
      </c>
      <c r="G40" s="118">
        <f>SUM(G41:G43)</f>
        <v>228</v>
      </c>
      <c r="H40" s="201"/>
      <c r="I40" s="118">
        <f t="shared" ref="I40:Y40" si="11">SUM(I41:I43)</f>
        <v>255793.80000000002</v>
      </c>
      <c r="J40" s="118">
        <f t="shared" si="11"/>
        <v>0</v>
      </c>
      <c r="K40" s="118">
        <f t="shared" si="11"/>
        <v>72702.59</v>
      </c>
      <c r="L40" s="118">
        <f t="shared" si="11"/>
        <v>0</v>
      </c>
      <c r="M40" s="118">
        <f t="shared" si="11"/>
        <v>183091.21000000002</v>
      </c>
      <c r="N40" s="120">
        <f t="shared" si="11"/>
        <v>255793.80000000002</v>
      </c>
      <c r="O40" s="118">
        <f t="shared" si="11"/>
        <v>0</v>
      </c>
      <c r="P40" s="120">
        <f>SUM(P41:P43)</f>
        <v>189907.74779241759</v>
      </c>
      <c r="Q40" s="118">
        <f>SUM(Q41:Q43)</f>
        <v>189907.74779241759</v>
      </c>
      <c r="R40" s="118">
        <f>SUM(R41:R43)</f>
        <v>859130.2</v>
      </c>
      <c r="S40" s="118">
        <f>SUM(S41:S43)</f>
        <v>16768</v>
      </c>
      <c r="T40" s="118">
        <f>SUM(T41:T43)</f>
        <v>195541.69</v>
      </c>
      <c r="U40" s="118">
        <f t="shared" si="11"/>
        <v>1071439.8899999999</v>
      </c>
      <c r="V40" s="118">
        <f>SUM(V41:V43)</f>
        <v>859130.2</v>
      </c>
      <c r="W40" s="118">
        <f>SUM(W41:W43)</f>
        <v>16768</v>
      </c>
      <c r="X40" s="118">
        <f>SUM(X41:X43)</f>
        <v>195541.69</v>
      </c>
      <c r="Y40" s="118">
        <f t="shared" si="11"/>
        <v>1071439.8899999999</v>
      </c>
      <c r="Z40" s="118">
        <f>SUM(Z41:Z43)</f>
        <v>1103021.54</v>
      </c>
      <c r="AA40" s="118">
        <f>SUM(AA41:AA43)</f>
        <v>1103021.54</v>
      </c>
      <c r="AC40" s="123">
        <f t="shared" ref="AC40:AL40" si="12">SUM(AC41:AC43)</f>
        <v>0</v>
      </c>
      <c r="AD40" s="118">
        <f t="shared" si="12"/>
        <v>0</v>
      </c>
      <c r="AE40" s="118">
        <f t="shared" si="12"/>
        <v>0</v>
      </c>
      <c r="AF40" s="118">
        <f t="shared" si="12"/>
        <v>0</v>
      </c>
      <c r="AG40" s="118">
        <f t="shared" si="12"/>
        <v>0</v>
      </c>
      <c r="AH40" s="118">
        <f t="shared" si="12"/>
        <v>0</v>
      </c>
      <c r="AI40" s="118">
        <f t="shared" si="12"/>
        <v>0</v>
      </c>
      <c r="AJ40" s="118">
        <f t="shared" si="12"/>
        <v>0</v>
      </c>
      <c r="AK40" s="118">
        <f t="shared" si="12"/>
        <v>0</v>
      </c>
      <c r="AL40" s="124">
        <f t="shared" si="12"/>
        <v>0</v>
      </c>
    </row>
    <row r="41" spans="1:38" s="141" customFormat="1" ht="30" x14ac:dyDescent="0.3">
      <c r="A41" s="125"/>
      <c r="B41" s="222" t="s">
        <v>233</v>
      </c>
      <c r="C41" s="127">
        <v>0</v>
      </c>
      <c r="D41" s="127">
        <v>0</v>
      </c>
      <c r="E41" s="127">
        <v>0</v>
      </c>
      <c r="F41" s="223">
        <v>0</v>
      </c>
      <c r="G41" s="224">
        <v>0</v>
      </c>
      <c r="H41" s="161"/>
      <c r="I41" s="224">
        <v>0</v>
      </c>
      <c r="J41" s="131">
        <v>0</v>
      </c>
      <c r="K41" s="224">
        <v>0</v>
      </c>
      <c r="L41" s="224">
        <v>0</v>
      </c>
      <c r="M41" s="224">
        <v>0</v>
      </c>
      <c r="N41" s="225">
        <v>0</v>
      </c>
      <c r="O41" s="130">
        <v>0</v>
      </c>
      <c r="P41" s="225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4">
        <v>0</v>
      </c>
      <c r="X41" s="224">
        <v>0</v>
      </c>
      <c r="Y41" s="224">
        <v>0</v>
      </c>
      <c r="Z41" s="224">
        <v>0</v>
      </c>
      <c r="AA41" s="224">
        <v>0</v>
      </c>
      <c r="AC41" s="226"/>
      <c r="AD41" s="224"/>
      <c r="AE41" s="224"/>
      <c r="AF41" s="224"/>
      <c r="AG41" s="224"/>
      <c r="AH41" s="224"/>
      <c r="AI41" s="224"/>
      <c r="AJ41" s="224"/>
      <c r="AK41" s="224"/>
      <c r="AL41" s="227"/>
    </row>
    <row r="42" spans="1:38" s="141" customFormat="1" ht="30" x14ac:dyDescent="0.25">
      <c r="A42" s="136"/>
      <c r="B42" s="190" t="s">
        <v>234</v>
      </c>
      <c r="C42" s="127">
        <v>0</v>
      </c>
      <c r="D42" s="127">
        <v>0</v>
      </c>
      <c r="E42" s="127">
        <v>541</v>
      </c>
      <c r="F42" s="191">
        <v>541</v>
      </c>
      <c r="G42" s="192">
        <v>221</v>
      </c>
      <c r="H42" s="139"/>
      <c r="I42" s="192">
        <v>183091.21000000002</v>
      </c>
      <c r="J42" s="131">
        <v>0</v>
      </c>
      <c r="K42" s="192">
        <v>0</v>
      </c>
      <c r="L42" s="192">
        <v>0</v>
      </c>
      <c r="M42" s="192">
        <v>183091.21000000002</v>
      </c>
      <c r="N42" s="193">
        <v>183091.21000000002</v>
      </c>
      <c r="O42" s="130">
        <v>0</v>
      </c>
      <c r="P42" s="193">
        <v>141269.30159163152</v>
      </c>
      <c r="Q42" s="192">
        <v>141269.30159163152</v>
      </c>
      <c r="R42" s="192">
        <v>5947</v>
      </c>
      <c r="S42" s="192">
        <v>16768</v>
      </c>
      <c r="T42" s="192">
        <v>195541.69</v>
      </c>
      <c r="U42" s="192">
        <v>218256.69</v>
      </c>
      <c r="V42" s="192">
        <v>5947</v>
      </c>
      <c r="W42" s="192">
        <v>16768</v>
      </c>
      <c r="X42" s="192">
        <v>195541.69</v>
      </c>
      <c r="Y42" s="192">
        <v>218256.69</v>
      </c>
      <c r="Z42" s="192">
        <v>249838.34000000005</v>
      </c>
      <c r="AA42" s="192">
        <v>249838.34000000005</v>
      </c>
      <c r="AC42" s="194"/>
      <c r="AD42" s="192"/>
      <c r="AE42" s="192"/>
      <c r="AF42" s="192"/>
      <c r="AG42" s="192"/>
      <c r="AH42" s="192"/>
      <c r="AI42" s="192"/>
      <c r="AJ42" s="192"/>
      <c r="AK42" s="192"/>
      <c r="AL42" s="195"/>
    </row>
    <row r="43" spans="1:38" s="141" customFormat="1" ht="15.75" thickBot="1" x14ac:dyDescent="0.35">
      <c r="A43" s="144"/>
      <c r="B43" s="228" t="s">
        <v>235</v>
      </c>
      <c r="C43" s="127">
        <v>8</v>
      </c>
      <c r="D43" s="127">
        <v>0</v>
      </c>
      <c r="E43" s="127">
        <v>0</v>
      </c>
      <c r="F43" s="196">
        <v>8</v>
      </c>
      <c r="G43" s="197">
        <v>7</v>
      </c>
      <c r="H43" s="148"/>
      <c r="I43" s="197">
        <v>72702.59</v>
      </c>
      <c r="J43" s="131">
        <v>0</v>
      </c>
      <c r="K43" s="197">
        <v>72702.59</v>
      </c>
      <c r="L43" s="197">
        <v>0</v>
      </c>
      <c r="M43" s="197">
        <v>0</v>
      </c>
      <c r="N43" s="198">
        <v>72702.59</v>
      </c>
      <c r="O43" s="130">
        <v>0</v>
      </c>
      <c r="P43" s="198">
        <v>48638.446200786086</v>
      </c>
      <c r="Q43" s="197">
        <v>48638.446200786086</v>
      </c>
      <c r="R43" s="197">
        <v>853183.2</v>
      </c>
      <c r="S43" s="197">
        <v>0</v>
      </c>
      <c r="T43" s="197">
        <v>0</v>
      </c>
      <c r="U43" s="197">
        <v>853183.2</v>
      </c>
      <c r="V43" s="197">
        <v>853183.2</v>
      </c>
      <c r="W43" s="197">
        <v>0</v>
      </c>
      <c r="X43" s="197">
        <v>0</v>
      </c>
      <c r="Y43" s="197">
        <v>853183.2</v>
      </c>
      <c r="Z43" s="197">
        <v>853183.2</v>
      </c>
      <c r="AA43" s="197">
        <v>853183.2</v>
      </c>
      <c r="AC43" s="199"/>
      <c r="AD43" s="197"/>
      <c r="AE43" s="197"/>
      <c r="AF43" s="197"/>
      <c r="AG43" s="197"/>
      <c r="AH43" s="197"/>
      <c r="AI43" s="197"/>
      <c r="AJ43" s="197"/>
      <c r="AK43" s="197"/>
      <c r="AL43" s="200"/>
    </row>
    <row r="44" spans="1:38" s="141" customFormat="1" ht="15.75" thickBot="1" x14ac:dyDescent="0.3">
      <c r="A44" s="115" t="s">
        <v>236</v>
      </c>
      <c r="B44" s="116" t="s">
        <v>237</v>
      </c>
      <c r="C44" s="127">
        <v>0</v>
      </c>
      <c r="D44" s="127">
        <v>0</v>
      </c>
      <c r="E44" s="127">
        <v>0</v>
      </c>
      <c r="F44" s="172">
        <v>0</v>
      </c>
      <c r="G44" s="173">
        <v>0</v>
      </c>
      <c r="H44" s="201"/>
      <c r="I44" s="173">
        <f>'[2]Statistics PR'!L43</f>
        <v>0</v>
      </c>
      <c r="J44" s="173">
        <f>'[2]Statistics PR'!M43</f>
        <v>0</v>
      </c>
      <c r="K44" s="173">
        <f>'[2]P&amp;C(NL)'!F39</f>
        <v>0</v>
      </c>
      <c r="L44" s="173">
        <f>'[2]P&amp;C(NL)'!H39</f>
        <v>0</v>
      </c>
      <c r="M44" s="173">
        <f>'[2]P&amp;C(NL)'!J39</f>
        <v>0</v>
      </c>
      <c r="N44" s="174">
        <f>SUM(K44:M44)</f>
        <v>0</v>
      </c>
      <c r="O44" s="130">
        <f>SUMIF('[2]Premiums March'!O:O,'Insurance-Reinsurance'!B44,'[2]Premiums March'!Z:Z)</f>
        <v>0</v>
      </c>
      <c r="P44" s="174">
        <f>'[2]Statistics PR'!O43</f>
        <v>0</v>
      </c>
      <c r="Q44" s="173">
        <f>'[2]Statistics PR'!P43</f>
        <v>0</v>
      </c>
      <c r="R44" s="173">
        <f>'[2]P&amp;C(NL)'!F133</f>
        <v>0</v>
      </c>
      <c r="S44" s="173">
        <f>'[2]P&amp;C(NL)'!H133</f>
        <v>0</v>
      </c>
      <c r="T44" s="173">
        <f>'[2]P&amp;C(NL)'!J133</f>
        <v>0</v>
      </c>
      <c r="U44" s="173">
        <f>SUM(R44:T44)</f>
        <v>0</v>
      </c>
      <c r="V44" s="173">
        <f>R44-'[2]P&amp;C(NL)'!E180</f>
        <v>0</v>
      </c>
      <c r="W44" s="173">
        <f>S44-'[2]P&amp;C(NL)'!G180</f>
        <v>0</v>
      </c>
      <c r="X44" s="173">
        <f>T44-'[2]P&amp;C(NL)'!I180</f>
        <v>0</v>
      </c>
      <c r="Y44" s="173">
        <f>SUM(V44:X44)</f>
        <v>0</v>
      </c>
      <c r="Z44" s="173">
        <f>'[2]Statistics CL'!D42</f>
        <v>0</v>
      </c>
      <c r="AA44" s="173">
        <f>'[2]Statistics CL'!D42-'[2]Statistics CL'!E42</f>
        <v>0</v>
      </c>
      <c r="AC44" s="175"/>
      <c r="AD44" s="173"/>
      <c r="AE44" s="173"/>
      <c r="AF44" s="173"/>
      <c r="AG44" s="173"/>
      <c r="AH44" s="173"/>
      <c r="AI44" s="173"/>
      <c r="AJ44" s="173"/>
      <c r="AK44" s="173"/>
      <c r="AL44" s="176"/>
    </row>
    <row r="45" spans="1:38" s="141" customFormat="1" ht="39" thickBot="1" x14ac:dyDescent="0.3">
      <c r="A45" s="115" t="s">
        <v>238</v>
      </c>
      <c r="B45" s="116" t="s">
        <v>239</v>
      </c>
      <c r="C45" s="184">
        <f>SUM(C46:C48)</f>
        <v>15</v>
      </c>
      <c r="D45" s="185">
        <f>SUM(D46:D48)</f>
        <v>88</v>
      </c>
      <c r="E45" s="185">
        <f>SUM(E46:E48)</f>
        <v>1</v>
      </c>
      <c r="F45" s="186">
        <f>SUM(F46:F48)</f>
        <v>104</v>
      </c>
      <c r="G45" s="185">
        <f>SUM(G46:G48)</f>
        <v>155</v>
      </c>
      <c r="H45" s="201"/>
      <c r="I45" s="185">
        <f t="shared" ref="I45:Y45" si="13">SUM(I46:I48)</f>
        <v>34834.839999999989</v>
      </c>
      <c r="J45" s="185">
        <f t="shared" si="13"/>
        <v>0</v>
      </c>
      <c r="K45" s="185">
        <f t="shared" si="13"/>
        <v>11220</v>
      </c>
      <c r="L45" s="185">
        <f t="shared" si="13"/>
        <v>7360.5425320000013</v>
      </c>
      <c r="M45" s="185">
        <f t="shared" si="13"/>
        <v>13950</v>
      </c>
      <c r="N45" s="187">
        <f t="shared" si="13"/>
        <v>32530.542531999999</v>
      </c>
      <c r="O45" s="185">
        <f t="shared" si="13"/>
        <v>0</v>
      </c>
      <c r="P45" s="187">
        <f>SUM(P46:P48)</f>
        <v>36319.049623455692</v>
      </c>
      <c r="Q45" s="185">
        <f>SUM(Q46:Q48)</f>
        <v>33205.206329155691</v>
      </c>
      <c r="R45" s="185">
        <f>SUM(R46:R48)</f>
        <v>12141.130000000001</v>
      </c>
      <c r="S45" s="185">
        <f>SUM(S46:S48)</f>
        <v>2715</v>
      </c>
      <c r="T45" s="185">
        <f>SUM(T46:T48)</f>
        <v>700</v>
      </c>
      <c r="U45" s="185">
        <f t="shared" si="13"/>
        <v>15556.130000000001</v>
      </c>
      <c r="V45" s="185">
        <f>SUM(V46:V48)</f>
        <v>12141.130000000001</v>
      </c>
      <c r="W45" s="185">
        <f>SUM(W46:W48)</f>
        <v>2715</v>
      </c>
      <c r="X45" s="185">
        <f>SUM(X46:X48)</f>
        <v>700</v>
      </c>
      <c r="Y45" s="185">
        <f t="shared" si="13"/>
        <v>15556.130000000001</v>
      </c>
      <c r="Z45" s="185">
        <f>SUM(Z46:Z48)</f>
        <v>15939.550000000003</v>
      </c>
      <c r="AA45" s="185">
        <f>SUM(AA46:AA48)</f>
        <v>15939.550000000003</v>
      </c>
      <c r="AC45" s="188">
        <f t="shared" ref="AC45:AL45" si="14">SUM(AC46:AC48)</f>
        <v>0</v>
      </c>
      <c r="AD45" s="185">
        <f t="shared" si="14"/>
        <v>0</v>
      </c>
      <c r="AE45" s="185">
        <f t="shared" si="14"/>
        <v>0</v>
      </c>
      <c r="AF45" s="185">
        <f t="shared" si="14"/>
        <v>0</v>
      </c>
      <c r="AG45" s="185">
        <f t="shared" si="14"/>
        <v>0</v>
      </c>
      <c r="AH45" s="185">
        <f t="shared" si="14"/>
        <v>0</v>
      </c>
      <c r="AI45" s="185">
        <f t="shared" si="14"/>
        <v>0</v>
      </c>
      <c r="AJ45" s="185">
        <f t="shared" si="14"/>
        <v>0</v>
      </c>
      <c r="AK45" s="185">
        <f t="shared" si="14"/>
        <v>0</v>
      </c>
      <c r="AL45" s="189">
        <f t="shared" si="14"/>
        <v>0</v>
      </c>
    </row>
    <row r="46" spans="1:38" s="141" customFormat="1" x14ac:dyDescent="0.3">
      <c r="A46" s="125"/>
      <c r="B46" s="229" t="s">
        <v>240</v>
      </c>
      <c r="C46" s="127">
        <v>7</v>
      </c>
      <c r="D46" s="127">
        <v>1</v>
      </c>
      <c r="E46" s="127">
        <v>0</v>
      </c>
      <c r="F46" s="210">
        <v>8</v>
      </c>
      <c r="G46" s="211">
        <v>19</v>
      </c>
      <c r="H46" s="161"/>
      <c r="I46" s="211">
        <v>11300</v>
      </c>
      <c r="J46" s="131">
        <v>0</v>
      </c>
      <c r="K46" s="211">
        <v>11100</v>
      </c>
      <c r="L46" s="211">
        <v>200</v>
      </c>
      <c r="M46" s="211">
        <v>0</v>
      </c>
      <c r="N46" s="212">
        <v>11300</v>
      </c>
      <c r="O46" s="130">
        <v>0</v>
      </c>
      <c r="P46" s="212">
        <v>14133.888229070086</v>
      </c>
      <c r="Q46" s="211">
        <v>11066.894249870085</v>
      </c>
      <c r="R46" s="211">
        <v>12141.130000000001</v>
      </c>
      <c r="S46" s="211">
        <v>0</v>
      </c>
      <c r="T46" s="211">
        <v>0</v>
      </c>
      <c r="U46" s="211">
        <v>12141.130000000001</v>
      </c>
      <c r="V46" s="211">
        <v>12141.130000000001</v>
      </c>
      <c r="W46" s="211">
        <v>0</v>
      </c>
      <c r="X46" s="211">
        <v>0</v>
      </c>
      <c r="Y46" s="211">
        <v>12141.130000000001</v>
      </c>
      <c r="Z46" s="211">
        <v>11542.550000000003</v>
      </c>
      <c r="AA46" s="211">
        <v>11542.550000000003</v>
      </c>
      <c r="AC46" s="213"/>
      <c r="AD46" s="211"/>
      <c r="AE46" s="211"/>
      <c r="AF46" s="211"/>
      <c r="AG46" s="211"/>
      <c r="AH46" s="211"/>
      <c r="AI46" s="211"/>
      <c r="AJ46" s="211"/>
      <c r="AK46" s="211"/>
      <c r="AL46" s="214"/>
    </row>
    <row r="47" spans="1:38" s="141" customFormat="1" x14ac:dyDescent="0.3">
      <c r="A47" s="136"/>
      <c r="B47" s="230" t="s">
        <v>241</v>
      </c>
      <c r="C47" s="127">
        <v>0</v>
      </c>
      <c r="D47" s="127">
        <v>0</v>
      </c>
      <c r="E47" s="127">
        <v>0</v>
      </c>
      <c r="F47" s="138">
        <v>0</v>
      </c>
      <c r="G47" s="131">
        <v>2</v>
      </c>
      <c r="H47" s="139"/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40">
        <v>0</v>
      </c>
      <c r="O47" s="130">
        <v>0</v>
      </c>
      <c r="P47" s="140">
        <v>1078.1018542209999</v>
      </c>
      <c r="Q47" s="131">
        <v>1078.1018542209999</v>
      </c>
      <c r="R47" s="131">
        <v>0</v>
      </c>
      <c r="S47" s="131">
        <v>0</v>
      </c>
      <c r="T47" s="131">
        <v>0</v>
      </c>
      <c r="U47" s="131">
        <v>0</v>
      </c>
      <c r="V47" s="131">
        <v>0</v>
      </c>
      <c r="W47" s="131">
        <v>0</v>
      </c>
      <c r="X47" s="131">
        <v>0</v>
      </c>
      <c r="Y47" s="131">
        <v>0</v>
      </c>
      <c r="Z47" s="131">
        <v>0</v>
      </c>
      <c r="AA47" s="131">
        <v>0</v>
      </c>
      <c r="AC47" s="142"/>
      <c r="AD47" s="131"/>
      <c r="AE47" s="131"/>
      <c r="AF47" s="131"/>
      <c r="AG47" s="131"/>
      <c r="AH47" s="131"/>
      <c r="AI47" s="131"/>
      <c r="AJ47" s="131"/>
      <c r="AK47" s="131"/>
      <c r="AL47" s="143"/>
    </row>
    <row r="48" spans="1:38" s="141" customFormat="1" ht="15.75" thickBot="1" x14ac:dyDescent="0.35">
      <c r="A48" s="144"/>
      <c r="B48" s="231" t="s">
        <v>242</v>
      </c>
      <c r="C48" s="127">
        <v>8</v>
      </c>
      <c r="D48" s="127">
        <v>87</v>
      </c>
      <c r="E48" s="127">
        <v>1</v>
      </c>
      <c r="F48" s="196">
        <v>96</v>
      </c>
      <c r="G48" s="197">
        <v>134</v>
      </c>
      <c r="H48" s="139"/>
      <c r="I48" s="197">
        <v>23534.839999999989</v>
      </c>
      <c r="J48" s="131">
        <v>0</v>
      </c>
      <c r="K48" s="197">
        <v>120</v>
      </c>
      <c r="L48" s="197">
        <v>7160.5425320000013</v>
      </c>
      <c r="M48" s="197">
        <v>13950</v>
      </c>
      <c r="N48" s="198">
        <v>21230.542531999999</v>
      </c>
      <c r="O48" s="130">
        <v>0</v>
      </c>
      <c r="P48" s="198">
        <v>21107.059540164606</v>
      </c>
      <c r="Q48" s="197">
        <v>21060.210225064606</v>
      </c>
      <c r="R48" s="197">
        <v>0</v>
      </c>
      <c r="S48" s="197">
        <v>2715</v>
      </c>
      <c r="T48" s="197">
        <v>700</v>
      </c>
      <c r="U48" s="197">
        <v>3415</v>
      </c>
      <c r="V48" s="197">
        <v>0</v>
      </c>
      <c r="W48" s="197">
        <v>2715</v>
      </c>
      <c r="X48" s="197">
        <v>700</v>
      </c>
      <c r="Y48" s="197">
        <v>3415</v>
      </c>
      <c r="Z48" s="197">
        <v>4397</v>
      </c>
      <c r="AA48" s="197">
        <v>4397</v>
      </c>
      <c r="AC48" s="199"/>
      <c r="AD48" s="197"/>
      <c r="AE48" s="197"/>
      <c r="AF48" s="197"/>
      <c r="AG48" s="197"/>
      <c r="AH48" s="197"/>
      <c r="AI48" s="197"/>
      <c r="AJ48" s="197"/>
      <c r="AK48" s="197"/>
      <c r="AL48" s="200"/>
    </row>
    <row r="49" spans="1:38" s="141" customFormat="1" ht="15.75" thickBot="1" x14ac:dyDescent="0.3">
      <c r="A49" s="115" t="s">
        <v>243</v>
      </c>
      <c r="B49" s="116" t="s">
        <v>244</v>
      </c>
      <c r="C49" s="127">
        <v>0</v>
      </c>
      <c r="D49" s="127">
        <v>0</v>
      </c>
      <c r="E49" s="127">
        <v>0</v>
      </c>
      <c r="F49" s="217">
        <v>0</v>
      </c>
      <c r="G49" s="218">
        <v>0</v>
      </c>
      <c r="H49" s="139"/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9">
        <v>0</v>
      </c>
      <c r="O49" s="130">
        <v>0</v>
      </c>
      <c r="P49" s="219">
        <v>0</v>
      </c>
      <c r="Q49" s="218">
        <v>0</v>
      </c>
      <c r="R49" s="218">
        <v>0</v>
      </c>
      <c r="S49" s="218">
        <v>0</v>
      </c>
      <c r="T49" s="218">
        <v>0</v>
      </c>
      <c r="U49" s="218">
        <v>0</v>
      </c>
      <c r="V49" s="218">
        <v>0</v>
      </c>
      <c r="W49" s="218">
        <v>0</v>
      </c>
      <c r="X49" s="218">
        <v>0</v>
      </c>
      <c r="Y49" s="218">
        <v>0</v>
      </c>
      <c r="Z49" s="218">
        <v>0</v>
      </c>
      <c r="AA49" s="218">
        <v>0</v>
      </c>
      <c r="AC49" s="220"/>
      <c r="AD49" s="218"/>
      <c r="AE49" s="218"/>
      <c r="AF49" s="218"/>
      <c r="AG49" s="218"/>
      <c r="AH49" s="218"/>
      <c r="AI49" s="218"/>
      <c r="AJ49" s="218"/>
      <c r="AK49" s="218"/>
      <c r="AL49" s="221"/>
    </row>
    <row r="50" spans="1:38" s="141" customFormat="1" ht="15.75" thickBot="1" x14ac:dyDescent="0.3">
      <c r="A50" s="272" t="s">
        <v>245</v>
      </c>
      <c r="B50" s="273"/>
      <c r="C50" s="232">
        <f>C11+C16+C17+C20+C21+C24+C28+C29+C30+C33+C34+C37+C38+C39+C40+C44+C45+C49</f>
        <v>9755</v>
      </c>
      <c r="D50" s="187">
        <f t="shared" ref="D50:AL50" si="15">D11+D16+D17+D20+D21+D24+D28+D29+D30+D33+D34+D37+D38+D39+D40+D44+D45+D49</f>
        <v>336340</v>
      </c>
      <c r="E50" s="187">
        <f t="shared" si="15"/>
        <v>14225</v>
      </c>
      <c r="F50" s="187">
        <f t="shared" si="15"/>
        <v>1270012.0588652231</v>
      </c>
      <c r="G50" s="187">
        <f t="shared" si="15"/>
        <v>24887</v>
      </c>
      <c r="H50" s="187">
        <f t="shared" si="15"/>
        <v>45432.850178222259</v>
      </c>
      <c r="I50" s="187">
        <f>I11+I16+I17+I20+I21+I24+I28+I29+I30+I33+I34+I37+I38+I39+I40+I44+I45+I49</f>
        <v>9537118.4483640026</v>
      </c>
      <c r="J50" s="187">
        <f t="shared" si="15"/>
        <v>208929.09000000003</v>
      </c>
      <c r="K50" s="187">
        <f t="shared" si="15"/>
        <v>2004775.2552972231</v>
      </c>
      <c r="L50" s="187">
        <f t="shared" si="15"/>
        <v>2429823.8193480005</v>
      </c>
      <c r="M50" s="187">
        <f t="shared" si="15"/>
        <v>6172750.3834729921</v>
      </c>
      <c r="N50" s="187">
        <f t="shared" si="15"/>
        <v>9423490.4686409943</v>
      </c>
      <c r="O50" s="187">
        <f t="shared" si="15"/>
        <v>32215.517222222225</v>
      </c>
      <c r="P50" s="187">
        <f>P11+P16+P17+P20+P21+P24+P28+P29+P30+P33+P34+P37+P38+P39+P40+P44+P45+P49</f>
        <v>5538321.7210462578</v>
      </c>
      <c r="Q50" s="187">
        <f>Q11+Q16+Q17+Q20+Q21+Q24+Q28+Q29+Q30+Q33+Q34+Q37+Q38+Q39+Q40+Q44+Q45+Q49</f>
        <v>5670096.8031096691</v>
      </c>
      <c r="R50" s="187">
        <f t="shared" si="15"/>
        <v>2438787.7861111127</v>
      </c>
      <c r="S50" s="187">
        <f t="shared" si="15"/>
        <v>1199862.4372222212</v>
      </c>
      <c r="T50" s="187">
        <f t="shared" si="15"/>
        <v>2708693.4788888902</v>
      </c>
      <c r="U50" s="187">
        <f t="shared" si="15"/>
        <v>5788767.2100000028</v>
      </c>
      <c r="V50" s="187">
        <f t="shared" si="15"/>
        <v>2438787.7861111127</v>
      </c>
      <c r="W50" s="187">
        <f t="shared" si="15"/>
        <v>1842848.2427777769</v>
      </c>
      <c r="X50" s="187">
        <f t="shared" si="15"/>
        <v>3136822.0727777793</v>
      </c>
      <c r="Y50" s="187">
        <f t="shared" si="15"/>
        <v>5727526.8294444475</v>
      </c>
      <c r="Z50" s="187">
        <f t="shared" si="15"/>
        <v>5516462.173348886</v>
      </c>
      <c r="AA50" s="187">
        <f t="shared" si="15"/>
        <v>5516462.173348886</v>
      </c>
      <c r="AC50" s="233">
        <f t="shared" si="15"/>
        <v>0</v>
      </c>
      <c r="AD50" s="187">
        <f t="shared" si="15"/>
        <v>0</v>
      </c>
      <c r="AE50" s="187">
        <f t="shared" si="15"/>
        <v>0</v>
      </c>
      <c r="AF50" s="187">
        <f t="shared" si="15"/>
        <v>0</v>
      </c>
      <c r="AG50" s="187">
        <f t="shared" si="15"/>
        <v>0</v>
      </c>
      <c r="AH50" s="187">
        <f t="shared" si="15"/>
        <v>0</v>
      </c>
      <c r="AI50" s="187">
        <f t="shared" si="15"/>
        <v>0</v>
      </c>
      <c r="AJ50" s="187">
        <f t="shared" si="15"/>
        <v>0</v>
      </c>
      <c r="AK50" s="187">
        <f t="shared" si="15"/>
        <v>0</v>
      </c>
      <c r="AL50" s="234">
        <f t="shared" si="15"/>
        <v>0</v>
      </c>
    </row>
    <row r="51" spans="1:38" s="235" customFormat="1" x14ac:dyDescent="0.2">
      <c r="D51" s="236"/>
      <c r="F51" s="236"/>
      <c r="G51" s="236"/>
      <c r="H51" s="236"/>
      <c r="I51" s="236"/>
      <c r="J51" s="236"/>
      <c r="N51" s="236"/>
      <c r="O51" s="236"/>
      <c r="P51" s="236"/>
      <c r="Q51" s="236"/>
      <c r="R51" s="236"/>
      <c r="S51" s="236"/>
      <c r="T51" s="236"/>
      <c r="U51" s="236"/>
      <c r="Y51" s="236"/>
      <c r="Z51" s="236"/>
      <c r="AA51" s="236"/>
    </row>
    <row r="52" spans="1:38" x14ac:dyDescent="0.2">
      <c r="B52" s="235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</row>
    <row r="54" spans="1:38" x14ac:dyDescent="0.2">
      <c r="U54" s="237"/>
    </row>
  </sheetData>
  <mergeCells count="37"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  <mergeCell ref="I9:I10"/>
    <mergeCell ref="J9:J10"/>
    <mergeCell ref="K9:N9"/>
    <mergeCell ref="P9:P10"/>
    <mergeCell ref="Q9:Q10"/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Elguja Bitadze</cp:lastModifiedBy>
  <dcterms:created xsi:type="dcterms:W3CDTF">2022-05-13T10:48:14Z</dcterms:created>
  <dcterms:modified xsi:type="dcterms:W3CDTF">2022-07-20T18:01:47Z</dcterms:modified>
</cp:coreProperties>
</file>